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ID\2024 Cases\PAC-E-24-04 GRC\5-31-24 Application and Direct Testimony\working docs\15_Shelley E. McCoy\Exhibits\"/>
    </mc:Choice>
  </mc:AlternateContent>
  <xr:revisionPtr revIDLastSave="0" documentId="13_ncr:1_{6E557484-EB17-40AE-8E65-B9E43EA7A197}" xr6:coauthVersionLast="47" xr6:coauthVersionMax="47" xr10:uidLastSave="{00000000-0000-0000-0000-000000000000}"/>
  <bookViews>
    <workbookView xWindow="-24120" yWindow="1245" windowWidth="23070" windowHeight="14160" activeTab="1" xr2:uid="{E4A16F6A-1C9E-470B-BEB5-DA5330F02E50}"/>
  </bookViews>
  <sheets>
    <sheet name="Summary" sheetId="1" r:id="rId1"/>
    <sheet name="ICA - Prem" sheetId="3" r:id="rId2"/>
    <sheet name="ICA - Amort" sheetId="6" r:id="rId3"/>
    <sheet name="ICA - Deferral" sheetId="7" r:id="rId4"/>
    <sheet name="CFF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 localSheetId="4">[1]Jan!#REF!</definedName>
    <definedName name="\0">[1]Jan!#REF!</definedName>
    <definedName name="\A">#REF!</definedName>
    <definedName name="\d">#REF!</definedName>
    <definedName name="\e" localSheetId="4">#REF!</definedName>
    <definedName name="\E">#REF!</definedName>
    <definedName name="\i">#REF!</definedName>
    <definedName name="\j">#REF!</definedName>
    <definedName name="\l">#REF!</definedName>
    <definedName name="\M" localSheetId="4">[1]Jan!#REF!</definedName>
    <definedName name="\M">[1]Jan!#REF!</definedName>
    <definedName name="\p">#REF!</definedName>
    <definedName name="\r">#REF!</definedName>
    <definedName name="\S">#REF!</definedName>
    <definedName name="\t">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MEN2">[1]Jan!#REF!</definedName>
    <definedName name="_________________MEN3">[1]Jan!#REF!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TOP1">[1]Jan!#REF!</definedName>
    <definedName name="_________________www1" hidden="1">{#N/A,#N/A,FALSE,"schA"}</definedName>
    <definedName name="________________MEN2">[1]Jan!#REF!</definedName>
    <definedName name="________________MEN3">[1]Jan!#REF!</definedName>
    <definedName name="________________six6" hidden="1">{#N/A,#N/A,FALSE,"CRPT";#N/A,#N/A,FALSE,"TREND";#N/A,#N/A,FALSE,"%Curve"}</definedName>
    <definedName name="________________TOP1">[1]Jan!#REF!</definedName>
    <definedName name="________________www1" hidden="1">{#N/A,#N/A,FALSE,"schA"}</definedName>
    <definedName name="_______________MEN2">[1]Jan!#REF!</definedName>
    <definedName name="_______________MEN3">[1]Jan!#REF!</definedName>
    <definedName name="_______________six6" hidden="1">{#N/A,#N/A,FALSE,"CRPT";#N/A,#N/A,FALSE,"TREND";#N/A,#N/A,FALSE,"%Curve"}</definedName>
    <definedName name="_______________TOP1">[1]Jan!#REF!</definedName>
    <definedName name="_______________www1" hidden="1">{#N/A,#N/A,FALSE,"schA"}</definedName>
    <definedName name="______________MEN2">[1]Jan!#REF!</definedName>
    <definedName name="______________MEN3">[1]Jan!#REF!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TOP1">[1]Jan!#REF!</definedName>
    <definedName name="______________www1" hidden="1">{#N/A,#N/A,FALSE,"schA"}</definedName>
    <definedName name="_____________MEN2">[1]Jan!#REF!</definedName>
    <definedName name="_____________MEN3">[1]Jan!#REF!</definedName>
    <definedName name="_____________six6" hidden="1">{#N/A,#N/A,FALSE,"CRPT";#N/A,#N/A,FALSE,"TREND";#N/A,#N/A,FALSE,"%Curve"}</definedName>
    <definedName name="_____________TOP1">[1]Jan!#REF!</definedName>
    <definedName name="_____________www1" hidden="1">{#N/A,#N/A,FALSE,"schA"}</definedName>
    <definedName name="____________MEN2">[1]Jan!#REF!</definedName>
    <definedName name="____________MEN3">[1]Jan!#REF!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TOP1">[1]Jan!#REF!</definedName>
    <definedName name="____________www1" hidden="1">{#N/A,#N/A,FALSE,"schA"}</definedName>
    <definedName name="___________MEN2">[1]Jan!#REF!</definedName>
    <definedName name="___________MEN3">[1]Jan!#REF!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TOP1">[1]Jan!#REF!</definedName>
    <definedName name="___________www1" hidden="1">{#N/A,#N/A,FALSE,"schA"}</definedName>
    <definedName name="__________MEN2">[1]Jan!#REF!</definedName>
    <definedName name="__________MEN3">[1]Jan!#REF!</definedName>
    <definedName name="__________six6" hidden="1">{#N/A,#N/A,FALSE,"CRPT";#N/A,#N/A,FALSE,"TREND";#N/A,#N/A,FALSE,"%Curve"}</definedName>
    <definedName name="__________TOP1">[1]Jan!#REF!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MEN2">[1]Jan!#REF!</definedName>
    <definedName name="_________MEN3">[1]Jan!#REF!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tab10">#REF!</definedName>
    <definedName name="_________tab11">#REF!</definedName>
    <definedName name="_________tab12">#REF!</definedName>
    <definedName name="_________tab3">#REF!</definedName>
    <definedName name="_________tab4">#REF!</definedName>
    <definedName name="_________tab5">#REF!</definedName>
    <definedName name="_________tab6">#REF!</definedName>
    <definedName name="_________tab7">#REF!</definedName>
    <definedName name="_________tab8">#REF!</definedName>
    <definedName name="_________tab9">#REF!</definedName>
    <definedName name="_________Top1" localSheetId="4">[1]Jan!#REF!</definedName>
    <definedName name="_________Top1">[1]Jan!#REF!</definedName>
    <definedName name="_________WO800">#REF!</definedName>
    <definedName name="_________WO800802">#REF!</definedName>
    <definedName name="_________www1" hidden="1">{#N/A,#N/A,FALSE,"schA"}</definedName>
    <definedName name="________DAT1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tab10">#REF!</definedName>
    <definedName name="________tab11">#REF!</definedName>
    <definedName name="________tab12">#REF!</definedName>
    <definedName name="________tab3">#REF!</definedName>
    <definedName name="________tab4">#REF!</definedName>
    <definedName name="________tab5">#REF!</definedName>
    <definedName name="________tab6">#REF!</definedName>
    <definedName name="________tab7">#REF!</definedName>
    <definedName name="________tab8">#REF!</definedName>
    <definedName name="________tab9">#REF!</definedName>
    <definedName name="________TOP1" localSheetId="4">[1]Jan!#REF!</definedName>
    <definedName name="________TOP1">[1]Jan!#REF!</definedName>
    <definedName name="________WO800">#REF!</definedName>
    <definedName name="________WO800802">#REF!</definedName>
    <definedName name="________www1" hidden="1">{#N/A,#N/A,FALSE,"schA"}</definedName>
    <definedName name="_______DAT1">#REF!</definedName>
    <definedName name="_______DAT2">#REF!</definedName>
    <definedName name="_______DAT3">#REF!</definedName>
    <definedName name="_______DAT4">#REF!</definedName>
    <definedName name="_______DAT5">#REF!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MEN2">[1]Jan!#REF!</definedName>
    <definedName name="_______MEN3" localSheetId="4">[1]Jan!#REF!</definedName>
    <definedName name="_______MEN3">[1]Jan!#REF!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tab10">#REF!</definedName>
    <definedName name="_______tab11">#REF!</definedName>
    <definedName name="_______tab12">#REF!</definedName>
    <definedName name="_______tab3">#REF!</definedName>
    <definedName name="_______tab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OP1">[1]Jan!#REF!</definedName>
    <definedName name="_______WO800">#REF!</definedName>
    <definedName name="_______WO800802">#REF!</definedName>
    <definedName name="_______www1" hidden="1">{#N/A,#N/A,FALSE,"schA"}</definedName>
    <definedName name="______DAT1">#REF!</definedName>
    <definedName name="______DAT2">#REF!</definedName>
    <definedName name="______DAT3">#REF!</definedName>
    <definedName name="______DAT4">#REF!</definedName>
    <definedName name="______DAT5">#REF!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MEN2" localSheetId="4">[1]Jan!#REF!</definedName>
    <definedName name="______MEN2">[1]Jan!#REF!</definedName>
    <definedName name="______MEN3" localSheetId="4">[1]Jan!#REF!</definedName>
    <definedName name="______MEN3">[1]Jan!#REF!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tab10">#REF!</definedName>
    <definedName name="______tab11">#REF!</definedName>
    <definedName name="______tab12">#REF!</definedName>
    <definedName name="______tab3">#REF!</definedName>
    <definedName name="______tab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OP1">[1]Jan!#REF!</definedName>
    <definedName name="______WO800">#REF!</definedName>
    <definedName name="______WO800802">#REF!</definedName>
    <definedName name="______www1" hidden="1">{#N/A,#N/A,FALSE,"schA"}</definedName>
    <definedName name="_____DAT1">#REF!</definedName>
    <definedName name="_____DAT2">#REF!</definedName>
    <definedName name="_____DAT3">#REF!</definedName>
    <definedName name="_____DAT4">#REF!</definedName>
    <definedName name="_____DAT5">#REF!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MEN2" localSheetId="4">[1]Jan!#REF!</definedName>
    <definedName name="_____MEN2">[1]Jan!#REF!</definedName>
    <definedName name="_____MEN3" localSheetId="4">[1]Jan!#REF!</definedName>
    <definedName name="_____MEN3">[1]Jan!#REF!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tab10">#REF!</definedName>
    <definedName name="_____tab11">#REF!</definedName>
    <definedName name="_____tab12">#REF!</definedName>
    <definedName name="_____tab3">#REF!</definedName>
    <definedName name="_____tab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OP1">[1]Jan!#REF!</definedName>
    <definedName name="_____WO800">#REF!</definedName>
    <definedName name="_____WO800802">#REF!</definedName>
    <definedName name="_____www1" hidden="1">{#N/A,#N/A,FALSE,"schA"}</definedName>
    <definedName name="____DAT1">#REF!</definedName>
    <definedName name="____DAT2">#REF!</definedName>
    <definedName name="____DAT3">#REF!</definedName>
    <definedName name="____DAT4">#REF!</definedName>
    <definedName name="____DAT5">#REF!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 localSheetId="4">[1]Jan!#REF!</definedName>
    <definedName name="____MEN2">[1]Jan!#REF!</definedName>
    <definedName name="____MEN3" localSheetId="4">[1]Jan!#REF!</definedName>
    <definedName name="____MEN3">[1]Jan!#REF!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tab10">#REF!</definedName>
    <definedName name="____tab11">#REF!</definedName>
    <definedName name="____tab12">#REF!</definedName>
    <definedName name="____tab3">#REF!</definedName>
    <definedName name="____tab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OP1">[1]Jan!#REF!</definedName>
    <definedName name="____WO800">#REF!</definedName>
    <definedName name="____WO800802">#REF!</definedName>
    <definedName name="____www1" hidden="1">{#N/A,#N/A,FALSE,"schA"}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 localSheetId="4">[1]Jan!#REF!</definedName>
    <definedName name="___MEN2">[1]Jan!#REF!</definedName>
    <definedName name="___MEN3" localSheetId="4">[1]Jan!#REF!</definedName>
    <definedName name="___MEN3">[1]Jan!#REF!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tab10">#REF!</definedName>
    <definedName name="___tab11">#REF!</definedName>
    <definedName name="___tab12">#REF!</definedName>
    <definedName name="___tab3">#REF!</definedName>
    <definedName name="___tab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OP1">[1]Jan!#REF!</definedName>
    <definedName name="___WO800">#REF!</definedName>
    <definedName name="___WO800802">#REF!</definedName>
    <definedName name="___www1" hidden="1">{#N/A,#N/A,FALSE,"schA"}</definedName>
    <definedName name="__123Graph_A" localSheetId="2" hidden="1">[2]Inputs!#REF!</definedName>
    <definedName name="__123Graph_A" localSheetId="3" hidden="1">[2]Inputs!#REF!</definedName>
    <definedName name="__123Graph_A" hidden="1">[3]Inputs!#REF!</definedName>
    <definedName name="__123Graph_B" localSheetId="2" hidden="1">[2]Inputs!#REF!</definedName>
    <definedName name="__123Graph_B" localSheetId="3" hidden="1">[2]Inputs!#REF!</definedName>
    <definedName name="__123Graph_B" hidden="1">[3]Inputs!#REF!</definedName>
    <definedName name="__123Graph_D" localSheetId="2" hidden="1">[2]Inputs!#REF!</definedName>
    <definedName name="__123Graph_D" localSheetId="3" hidden="1">[2]Inputs!#REF!</definedName>
    <definedName name="__123Graph_D" hidden="1">[3]Inputs!#REF!</definedName>
    <definedName name="__123Graph_E" localSheetId="4" hidden="1">[4]Input!$E$22:$E$37</definedName>
    <definedName name="__123Graph_E" hidden="1">[5]Input!$E$22:$E$37</definedName>
    <definedName name="__123Graph_ECURRENT" hidden="1">#REF!</definedName>
    <definedName name="__123Graph_F" localSheetId="4" hidden="1">[4]Input!$D$22:$D$37</definedName>
    <definedName name="__123Graph_F" hidden="1">[5]Input!$D$22:$D$37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 localSheetId="4">[1]Jan!#REF!</definedName>
    <definedName name="__MEN2">[1]Jan!#REF!</definedName>
    <definedName name="__MEN3" localSheetId="4">[1]Jan!#REF!</definedName>
    <definedName name="__MEN3">[1]Jan!#REF!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tab10">#REF!</definedName>
    <definedName name="__tab11">#REF!</definedName>
    <definedName name="__tab1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OP1" localSheetId="4">[1]Jan!#REF!</definedName>
    <definedName name="__TOP1">[1]Jan!#REF!</definedName>
    <definedName name="__WO800">#REF!</definedName>
    <definedName name="__WO800802">#REF!</definedName>
    <definedName name="__www1" hidden="1">{#N/A,#N/A,FALSE,"schA"}</definedName>
    <definedName name="_100_SUM">#REF!</definedName>
    <definedName name="_5C">#REF!</definedName>
    <definedName name="_5N">#REF!</definedName>
    <definedName name="_6C">#REF!</definedName>
    <definedName name="_6N">#REF!</definedName>
    <definedName name="_94DEN">#REF!</definedName>
    <definedName name="_94FSA">#REF!</definedName>
    <definedName name="_94SUM">#REF!</definedName>
    <definedName name="_94VIS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AT1">#REF!</definedName>
    <definedName name="_DAT12">[6]Sheet1!#REF!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11">#REF!</definedName>
    <definedName name="_ex1" hidden="1">{#N/A,#N/A,FALSE,"Summ";#N/A,#N/A,FALSE,"General"}</definedName>
    <definedName name="_Fill" localSheetId="4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idahoshr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4" hidden="1">#REF!</definedName>
    <definedName name="_Key2" localSheetId="2" hidden="1">#REF!</definedName>
    <definedName name="_Key2" localSheetId="3" hidden="1">#REF!</definedName>
    <definedName name="_Key2" hidden="1">#REF!</definedName>
    <definedName name="_Mar13">#REF!</definedName>
    <definedName name="_MEN2" localSheetId="4">[1]Jan!#REF!</definedName>
    <definedName name="_MEN2">[1]Jan!#REF!</definedName>
    <definedName name="_MEN3" localSheetId="4">[1]Jan!#REF!</definedName>
    <definedName name="_MEN3">[1]Jan!#REF!</definedName>
    <definedName name="_new1" hidden="1">{#N/A,#N/A,FALSE,"Summ";#N/A,#N/A,FALSE,"General"}</definedName>
    <definedName name="_nofill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PG1">#REF!</definedName>
    <definedName name="_PG5">#REF!</definedName>
    <definedName name="_PG6">#REF!</definedName>
    <definedName name="_PG8">#REF!</definedName>
    <definedName name="_PN10">#REF!</definedName>
    <definedName name="_PT10">#REF!</definedName>
    <definedName name="_PT11">#REF!</definedName>
    <definedName name="_PT12">#REF!</definedName>
    <definedName name="_PT2">#REF!</definedName>
    <definedName name="_PT3">#REF!</definedName>
    <definedName name="_PT5">#REF!</definedName>
    <definedName name="_PT6">#REF!</definedName>
    <definedName name="_PT7">#REF!</definedName>
    <definedName name="_PT8">#REF!</definedName>
    <definedName name="_PT9">#REF!</definedName>
    <definedName name="_Regression_Int" hidden="1">1</definedName>
    <definedName name="_Regression_Out" localSheetId="4" hidden="1">#REF!</definedName>
    <definedName name="_Regression_Out" localSheetId="3" hidden="1">#REF!</definedName>
    <definedName name="_Regression_Out" hidden="1">#REF!</definedName>
    <definedName name="_Regression_X" localSheetId="4" hidden="1">#REF!</definedName>
    <definedName name="_Regression_X" localSheetId="3" hidden="1">#REF!</definedName>
    <definedName name="_Regression_X" hidden="1">#REF!</definedName>
    <definedName name="_Regression_Y" localSheetId="4" hidden="1">#REF!</definedName>
    <definedName name="_Regression_Y" localSheetId="3" hidden="1">#REF!</definedName>
    <definedName name="_Regression_Y" hidden="1">#REF!</definedName>
    <definedName name="_RNG12">#REF!</definedName>
    <definedName name="_RNG3">#REF!</definedName>
    <definedName name="_six6" hidden="1">{#N/A,#N/A,FALSE,"CRPT";#N/A,#N/A,FALSE,"TREND";#N/A,#N/A,FALSE,"%Curve"}</definedName>
    <definedName name="_Sort" localSheetId="4" hidden="1">#REF!</definedName>
    <definedName name="_Sort" localSheetId="2" hidden="1">#REF!</definedName>
    <definedName name="_Sort" localSheetId="3" hidden="1">#REF!</definedName>
    <definedName name="_Sort" hidden="1">#REF!</definedName>
    <definedName name="_SPL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able2_Out" hidden="1">#REF!</definedName>
    <definedName name="_TBL10">#REF!</definedName>
    <definedName name="_TBL12">#REF!</definedName>
    <definedName name="_TOP1" localSheetId="4">[1]Jan!#REF!</definedName>
    <definedName name="_TOP1">[1]Jan!#REF!</definedName>
    <definedName name="_WO800">#REF!</definedName>
    <definedName name="_WO800802">#REF!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4">#REF!</definedName>
    <definedName name="a" hidden="1">#REF!</definedName>
    <definedName name="A000000">dec2000_claims</definedName>
    <definedName name="aa">#REF!</definedName>
    <definedName name="aaa">#REF!</definedName>
    <definedName name="aaaa">#REF!</definedName>
    <definedName name="ABSTRACT">#REF!</definedName>
    <definedName name="Access_Button1" hidden="1">"Headcount_Workbook_Schedules_List"</definedName>
    <definedName name="AccessDatabase" hidden="1">"P:\HR\SharonPlummer\Headcount Workbook.mdb"</definedName>
    <definedName name="accrued">'[7]-'!$B$1:$B$15</definedName>
    <definedName name="Acct108D_S">#REF!</definedName>
    <definedName name="Acct108D00S">#REF!</definedName>
    <definedName name="Acct108DSS">#REF!</definedName>
    <definedName name="Acct228.42TROJD">#REF!</definedName>
    <definedName name="ACCT2281">#REF!</definedName>
    <definedName name="Acct2282">#REF!</definedName>
    <definedName name="Acct2283">#REF!</definedName>
    <definedName name="Acct2283S">#REF!</definedName>
    <definedName name="Acct22842">#REF!</definedName>
    <definedName name="Acct228SO">#REF!</definedName>
    <definedName name="ACCT25398">#REF!</definedName>
    <definedName name="Acct25399">#REF!</definedName>
    <definedName name="Acct254">#REF!</definedName>
    <definedName name="Acct282DITBAL">#REF!</definedName>
    <definedName name="Acct350">#REF!</definedName>
    <definedName name="Acct352">#REF!</definedName>
    <definedName name="Acct353">#REF!</definedName>
    <definedName name="Acct354">#REF!</definedName>
    <definedName name="Acct355">#REF!</definedName>
    <definedName name="Acct356">#REF!</definedName>
    <definedName name="Acct357">#REF!</definedName>
    <definedName name="Acct358">#REF!</definedName>
    <definedName name="Acct359">#REF!</definedName>
    <definedName name="Acct360">#REF!</definedName>
    <definedName name="Acct361">#REF!</definedName>
    <definedName name="Acct362">#REF!</definedName>
    <definedName name="Acct364">#REF!</definedName>
    <definedName name="Acct365">#REF!</definedName>
    <definedName name="Acct366">#REF!</definedName>
    <definedName name="Acct367">#REF!</definedName>
    <definedName name="Acct368">#REF!</definedName>
    <definedName name="Acct369">#REF!</definedName>
    <definedName name="Acct370">#REF!</definedName>
    <definedName name="Acct371">#REF!</definedName>
    <definedName name="Acct372">#REF!</definedName>
    <definedName name="Acct372A">#REF!</definedName>
    <definedName name="Acct372DP">#REF!</definedName>
    <definedName name="Acct372DS">#REF!</definedName>
    <definedName name="Acct373">#REF!</definedName>
    <definedName name="Acct444S">#REF!</definedName>
    <definedName name="Acct448S">#REF!</definedName>
    <definedName name="Acct450S">#REF!</definedName>
    <definedName name="Acct451S">#REF!</definedName>
    <definedName name="Acct454S">#REF!</definedName>
    <definedName name="Acct456S">#REF!</definedName>
    <definedName name="Acct580">#REF!</definedName>
    <definedName name="Acct581">#REF!</definedName>
    <definedName name="Acct582">#REF!</definedName>
    <definedName name="Acct583">#REF!</definedName>
    <definedName name="Acct584">#REF!</definedName>
    <definedName name="Acct585">#REF!</definedName>
    <definedName name="Acct586">#REF!</definedName>
    <definedName name="Acct587">#REF!</definedName>
    <definedName name="Acct588">#REF!</definedName>
    <definedName name="Acct589">#REF!</definedName>
    <definedName name="Acct590">#REF!</definedName>
    <definedName name="Acct591">#REF!</definedName>
    <definedName name="Acct592">#REF!</definedName>
    <definedName name="Acct593">#REF!</definedName>
    <definedName name="Acct594">#REF!</definedName>
    <definedName name="Acct595">#REF!</definedName>
    <definedName name="Acct596">#REF!</definedName>
    <definedName name="Acct597">#REF!</definedName>
    <definedName name="Acct598">#REF!</definedName>
    <definedName name="Acct928RE">#REF!</definedName>
    <definedName name="AcctAGA">#REF!</definedName>
    <definedName name="Acctng">#REF!</definedName>
    <definedName name="AcctTable">[8]Variables!$AK$42:$AK$396</definedName>
    <definedName name="AcctTS0">#REF!</definedName>
    <definedName name="ActualROR">#REF!</definedName>
    <definedName name="Additions_by_Function_Project_State_Month" localSheetId="4">'[9]Apr 05 - Mar 06 Adds'!#REF!</definedName>
    <definedName name="Additions_by_Function_Project_State_Month">'[9]Apr 05 - Mar 06 Adds'!#REF!</definedName>
    <definedName name="Adjs2avg" localSheetId="4">[10]Inputs!$L$283:'[10]Inputs'!$T$547</definedName>
    <definedName name="Adjs2avg">[11]Inputs!$L$283:'[11]Inputs'!$T$547</definedName>
    <definedName name="AdjustInput" localSheetId="4">[10]Inputs!$L$3:$T$276</definedName>
    <definedName name="AdjustInput">[11]Inputs!$L$3:$T$276</definedName>
    <definedName name="Adjustment">#REF!</definedName>
    <definedName name="AdjustSwitch" localSheetId="4">[10]Variables!$AH$3:$AJ$3</definedName>
    <definedName name="AdjustSwitch">[11]Variables!$AH$3:$AJ$3</definedName>
    <definedName name="aftertax_ror">[12]Utah!#REF!</definedName>
    <definedName name="alkjslkj" hidden="1">{0,#N/A,TRUE,0;0,#N/A,TRUE,0;0,#N/A,TRUE,0;0,#N/A,TRUE,0;0,#N/A,TRUE,0;0,#N/A,TRUE,0;0,#N/A,TRUE,0;0,#N/A,TRUE,0}</definedName>
    <definedName name="anscount" hidden="1">1</definedName>
    <definedName name="APR" localSheetId="4">[1]Jan!#REF!</definedName>
    <definedName name="APR">[1]Jan!#REF!</definedName>
    <definedName name="apr2001_claims">#REF!</definedName>
    <definedName name="apr2002_claims">#REF!</definedName>
    <definedName name="apr2003_claims">#REF!</definedName>
    <definedName name="apr2004_claims">#REF!</definedName>
    <definedName name="apr2005_claims">#REF!</definedName>
    <definedName name="apr2006_claims">#REF!</definedName>
    <definedName name="as">#REF!,#REF!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">#REF!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asdf" hidden="1">#REF!</definedName>
    <definedName name="AUG" localSheetId="4">[1]Jan!#REF!</definedName>
    <definedName name="AUG">[1]Jan!#REF!</definedName>
    <definedName name="aug2001_claims">#REF!</definedName>
    <definedName name="aug2002_claims">#REF!</definedName>
    <definedName name="aug2003_claims">#REF!</definedName>
    <definedName name="aug2004_claims">#REF!</definedName>
    <definedName name="aug2005_claims">#REF!</definedName>
    <definedName name="aug2006_claims">#REF!</definedName>
    <definedName name="AverageFactors" localSheetId="4">[10]UTCR!$AC$22:$AQ$108</definedName>
    <definedName name="AverageFactors">[11]UTCR!$AC$22:$AQ$108</definedName>
    <definedName name="AverageFuelCost">#REF!</definedName>
    <definedName name="AverageInput" localSheetId="4">[10]Inputs!$F$3:$I$1820</definedName>
    <definedName name="AverageInput">[11]Inputs!$F$3:$I$1820</definedName>
    <definedName name="AvgFactorCopy">#REF!</definedName>
    <definedName name="AvgFactors">[13]Factors!$B$3:$P$99</definedName>
    <definedName name="b">"%,LSLDACT02,SBAL,FACCOUNT,TFINANCIAL_REPORTS,NACCUM DEPN PLANT,NACC_AMORT_UTIL,FBUSINESS_UNIT,VNVPWR"</definedName>
    <definedName name="B_1">#REF!</definedName>
    <definedName name="B_2">#REF!</definedName>
    <definedName name="B1_Print" localSheetId="4">#REF!</definedName>
    <definedName name="B1_Print">#REF!</definedName>
    <definedName name="B2_Print">#REF!</definedName>
    <definedName name="B3_Print">#REF!</definedName>
    <definedName name="BACKUP_AREA">#REF!</definedName>
    <definedName name="BACKUP_DATA">#REF!</definedName>
    <definedName name="BALANCE_CA_REV">#REF!</definedName>
    <definedName name="BALANCE_NV_REV">#REF!</definedName>
    <definedName name="BD_1">#REF!</definedName>
    <definedName name="BD_10">#REF!</definedName>
    <definedName name="BD_11">#REF!</definedName>
    <definedName name="BD_12">#REF!</definedName>
    <definedName name="BD_2">#REF!</definedName>
    <definedName name="BD_3">#REF!</definedName>
    <definedName name="BD_4">#REF!</definedName>
    <definedName name="BD_5">#REF!</definedName>
    <definedName name="BD_6">#REF!</definedName>
    <definedName name="BD_7">#REF!</definedName>
    <definedName name="BD_8">#REF!</definedName>
    <definedName name="BD_9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" hidden="1">{#N/A,#N/A,FALSE,"BidCo Assumptions";#N/A,#N/A,FALSE,"Credit Stats";#N/A,#N/A,FALSE,"Bidco Summary";#N/A,#N/A,FALSE,"BIDCO Consolidated"}</definedName>
    <definedName name="BOM">#REF!</definedName>
    <definedName name="BORD">#REF!</definedName>
    <definedName name="Bottom" localSheetId="4">[14]Variance!#REF!</definedName>
    <definedName name="Bottom">[14]Variance!#REF!</definedName>
    <definedName name="BTER_CA_REV">#REF!</definedName>
    <definedName name="BTER_FPC_REV">#REF!</definedName>
    <definedName name="BTER_NV_REV">#REF!</definedName>
    <definedName name="BTERcriteria">#REF!</definedName>
    <definedName name="BTGR_CA_REV">#REF!</definedName>
    <definedName name="BTGR_FPC_REV">#REF!</definedName>
    <definedName name="BTGR_NV_REV">#REF!</definedName>
    <definedName name="BTGR_WTR_REV">#REF!</definedName>
    <definedName name="BTGRcriteria">#REF!</definedName>
    <definedName name="budsum2">[15]Att1!#REF!</definedName>
    <definedName name="bump">[12]Utah!#REF!</definedName>
    <definedName name="BUN">#REF!</definedName>
    <definedName name="Burn">#REF!</definedName>
    <definedName name="C_" localSheetId="4">'[16]Other States WZAMRT98'!#REF!</definedName>
    <definedName name="C_">'[16]Other States WZAMRT98'!#REF!</definedName>
    <definedName name="C_CWIP_DIST_CA">#REF!</definedName>
    <definedName name="C_CWIP_DIST_E">#REF!</definedName>
    <definedName name="C_CWIP_GENL_CA">#REF!</definedName>
    <definedName name="C_CWIP_GENL_E">#REF!</definedName>
    <definedName name="C_CWIP_PROD_CA">#REF!</definedName>
    <definedName name="C_CWIP_PROD_E">#REF!</definedName>
    <definedName name="C_CWIP_TRAN_CA">#REF!</definedName>
    <definedName name="C_CWIP_TRAN_E">#REF!</definedName>
    <definedName name="C_ID">#REF!</definedName>
    <definedName name="CAA1_EL_CUST">#REF!</definedName>
    <definedName name="CAA2_EL_CUST">#REF!</definedName>
    <definedName name="CAA3_EL_CUST">#REF!</definedName>
    <definedName name="calcoutput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#REF!</definedName>
    <definedName name="CAOLS_EL_CUST">#REF!</definedName>
    <definedName name="CAPA_EL_CUST">#REF!</definedName>
    <definedName name="Capacity">#REF!</definedName>
    <definedName name="CARBON_LONG" localSheetId="4">#REF!</definedName>
    <definedName name="CARBON_LONG">#REF!</definedName>
    <definedName name="CARES_EL_CUST">#REF!</definedName>
    <definedName name="CASTLT_EL_CUST">#REF!</definedName>
    <definedName name="CASTSVCS_EL_CUST">#REF!</definedName>
    <definedName name="CBWorkbookPriority" hidden="1">-2060790043</definedName>
    <definedName name="ccc">#REF!</definedName>
    <definedName name="CCCC">#REF!</definedName>
    <definedName name="ccccc">#REF!</definedName>
    <definedName name="CCG_Hier">OFFSET(#REF!,0,0,COUNTA(#REF!),COUNTA(#REF!))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 localSheetId="4">[10]Inputs!$J$1</definedName>
    <definedName name="Checksumavg">[11]Inputs!$J$1</definedName>
    <definedName name="Checksumend" localSheetId="4">[10]Inputs!$E$1</definedName>
    <definedName name="Checksumend">[11]Inputs!$E$1</definedName>
    <definedName name="Classification">#REF!</definedName>
    <definedName name="COAL_RECEIVED" localSheetId="4">#REF!</definedName>
    <definedName name="COAL_RECEIVED">#REF!</definedName>
    <definedName name="COAL_SALES" localSheetId="4">#REF!</definedName>
    <definedName name="COAL_SALES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4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[12]Utah!#REF!</definedName>
    <definedName name="comm_cost">[12]Utah!#REF!</definedName>
    <definedName name="Common">[17]Variables!$AQ$27</definedName>
    <definedName name="Connection_Login">#REF!</definedName>
    <definedName name="Connection_Password">#REF!</definedName>
    <definedName name="CONTRACTDATA">#REF!</definedName>
    <definedName name="contractsymbol">#REF!</definedName>
    <definedName name="CONTRACTTABLE">#REF!</definedName>
    <definedName name="ContractTypeDol">#REF!</definedName>
    <definedName name="ContractTypeMWh">#REF!</definedName>
    <definedName name="Controls2013">[18]Controls2013!$A$8:$AP$762</definedName>
    <definedName name="Conversion">[19]Conversion!$A$2:$E$1253</definedName>
    <definedName name="copy" localSheetId="3" hidden="1">#REF!</definedName>
    <definedName name="COPY">#REF!</definedName>
    <definedName name="COSFacVal">#REF!</definedName>
    <definedName name="Cost">#REF!</definedName>
    <definedName name="COUNTER">#REF!</definedName>
    <definedName name="CUST_A_GS1_EC">#REF!</definedName>
    <definedName name="CUST_A_GS1_EN">#REF!</definedName>
    <definedName name="CUST_A_GS1_ET">#REF!</definedName>
    <definedName name="CUST_A_GS2_EC">#REF!</definedName>
    <definedName name="CUST_A_GS2_EN">#REF!</definedName>
    <definedName name="CUST_A_GS2_ET">#REF!</definedName>
    <definedName name="CUST_A_GS3_EC">#REF!</definedName>
    <definedName name="CUST_A_GS3_EN">#REF!</definedName>
    <definedName name="CUST_A_GS3_ET">#REF!</definedName>
    <definedName name="CUST_A_GST_EC">#REF!</definedName>
    <definedName name="CUST_A_GST_EN">#REF!</definedName>
    <definedName name="CUST_A_GST_ET">#REF!</definedName>
    <definedName name="CUST_FERC_CD_C">#REF!</definedName>
    <definedName name="CUST_FERC_CD_T">#REF!</definedName>
    <definedName name="CUST_FERC_CT_C">#REF!</definedName>
    <definedName name="CUST_FERC_CT_T">#REF!</definedName>
    <definedName name="CUST_FERC_NT_N">#REF!</definedName>
    <definedName name="CUST_FERC_NT_T">#REF!</definedName>
    <definedName name="CUST_FSS_EN">#REF!</definedName>
    <definedName name="CUST_FSS_ET">#REF!</definedName>
    <definedName name="CUST_GS4_EN">#REF!</definedName>
    <definedName name="CUST_GS4_TN">#REF!</definedName>
    <definedName name="CUST_IS1_PA_EC">#REF!</definedName>
    <definedName name="CUST_IS1_PA_EN">#REF!</definedName>
    <definedName name="CUST_IS1_PA_ET">#REF!</definedName>
    <definedName name="CUST_NDUP_EC">#REF!</definedName>
    <definedName name="CUST_NDUP_EF">#REF!</definedName>
    <definedName name="CUST_NDUP_EN">#REF!</definedName>
    <definedName name="CUST_NDUP_ET">#REF!</definedName>
    <definedName name="CUST_NDUP_GLPG">#REF!</definedName>
    <definedName name="CUST_NDUP_GNAT">#REF!</definedName>
    <definedName name="CUST_NDUP_GTOT">#REF!</definedName>
    <definedName name="CUST_NDUP_WATR">#REF!</definedName>
    <definedName name="CUST_OGS1_EN">#REF!</definedName>
    <definedName name="CUST_OGS1_ET">#REF!</definedName>
    <definedName name="CUST_OGS2_EN">#REF!</definedName>
    <definedName name="CUST_OGS2_ET">#REF!</definedName>
    <definedName name="CUST_RESID_EC">#REF!</definedName>
    <definedName name="CUST_RESID_EN">#REF!</definedName>
    <definedName name="CUST_RESID_ET">#REF!</definedName>
    <definedName name="CUST_S_HL_EC">#REF!</definedName>
    <definedName name="CUST_S_HL_EN">#REF!</definedName>
    <definedName name="CUST_S_HL_ET">#REF!</definedName>
    <definedName name="CUST_STLT_EC">#REF!</definedName>
    <definedName name="CUST_STLT_EN">#REF!</definedName>
    <definedName name="CUST_STLT_ET">#REF!</definedName>
    <definedName name="CustNames">[20]Codes!$F$1:$H$121</definedName>
    <definedName name="CUSTOMERS_WTR_MGAL">#REF!</definedName>
    <definedName name="CUSTPAGE">#REF!</definedName>
    <definedName name="CWC_AP_STORES">#REF!</definedName>
    <definedName name="CWC_COAL">#REF!</definedName>
    <definedName name="CWC_DIESEL">#REF!</definedName>
    <definedName name="CWC_NAT_GAS">#REF!</definedName>
    <definedName name="CWC_P_GAS">#REF!</definedName>
    <definedName name="CWC_RESID_OIL">#REF!</definedName>
    <definedName name="CWIP_CMN_CA">#REF!</definedName>
    <definedName name="CWIP_CMN_N">#REF!</definedName>
    <definedName name="Cwvu.GREY_ALL." hidden="1">#REF!</definedName>
    <definedName name="d">38791.7500694444</definedName>
    <definedName name="D_TWKSHT">#REF!</definedName>
    <definedName name="dana" localSheetId="4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4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ATA1" localSheetId="4">#REF!</definedName>
    <definedName name="DATA1">#REF!</definedName>
    <definedName name="DATA10" localSheetId="4">#REF!</definedName>
    <definedName name="DATA10">#REF!</definedName>
    <definedName name="data10a">#REF!</definedName>
    <definedName name="DATA11" localSheetId="4">#REF!</definedName>
    <definedName name="DATA11">#REF!</definedName>
    <definedName name="DATA12">#REF!</definedName>
    <definedName name="DATA13">'[21]Intagible &amp; Leaseholds'!#REF!</definedName>
    <definedName name="DATA14">'[21]Intagible &amp; Leaseholds'!#REF!</definedName>
    <definedName name="DATA15">'[22]Carbon NBV'!#REF!</definedName>
    <definedName name="DATA16">'[22]Carbon NBV'!#REF!</definedName>
    <definedName name="DATA17">'[22]Carbon NBV'!#REF!</definedName>
    <definedName name="DATA18">'[23]390.1'!#REF!</definedName>
    <definedName name="DATA19">'[23]390.1'!#REF!</definedName>
    <definedName name="data2" localSheetId="4">#REF!</definedName>
    <definedName name="DATA2">#REF!</definedName>
    <definedName name="DATA20">'[23]390.1'!#REF!</definedName>
    <definedName name="DATA21">'[23]390.1'!#REF!</definedName>
    <definedName name="DATA22">'[23]390.1'!#REF!</definedName>
    <definedName name="DATA23">'[23]390.1'!#REF!</definedName>
    <definedName name="DATA24">'[23]390.1'!#REF!</definedName>
    <definedName name="data3" localSheetId="4">#REF!</definedName>
    <definedName name="DATA3">#REF!</definedName>
    <definedName name="DATA4" localSheetId="4">#REF!</definedName>
    <definedName name="DATA4">#REF!</definedName>
    <definedName name="DATA5" localSheetId="4">#REF!</definedName>
    <definedName name="DATA5">#REF!</definedName>
    <definedName name="DATA6" localSheetId="4">#REF!</definedName>
    <definedName name="DATA6">#REF!</definedName>
    <definedName name="DATA7" localSheetId="4">#REF!</definedName>
    <definedName name="DATA7">#REF!</definedName>
    <definedName name="DATA8" localSheetId="4">#REF!</definedName>
    <definedName name="DATA8">#REF!</definedName>
    <definedName name="DATA9" localSheetId="4">#REF!</definedName>
    <definedName name="DATA9">#REF!</definedName>
    <definedName name="_xlnm.Database">#REF!</definedName>
    <definedName name="DataCheck">#REF!</definedName>
    <definedName name="DataCheck_Base">#REF!</definedName>
    <definedName name="DataCheck_Delta">#REF!</definedName>
    <definedName name="DataCheck_NPC">#REF!</definedName>
    <definedName name="DATAN1">'[24]SE16n-AUFK'!$A$2:$A$1300</definedName>
    <definedName name="DATAN7">'[24]SE16n-AUFK'!$B$2:$B$1300</definedName>
    <definedName name="DataTransfer">#REF!</definedName>
    <definedName name="datax7">'[25]SE16n-AUFK'!$B$2:$B$1300</definedName>
    <definedName name="datax99">'[25]SE16n-AUFK'!$A$2:$A$1300</definedName>
    <definedName name="DATE" localSheetId="4">[26]Jan!#REF!</definedName>
    <definedName name="DATE">[26]Jan!#REF!</definedName>
    <definedName name="DATE10">#REF!</definedName>
    <definedName name="DATE11">#REF!</definedName>
    <definedName name="DATE12">#REF!</definedName>
    <definedName name="DATE2">#REF!</definedName>
    <definedName name="DATE3">#REF!</definedName>
    <definedName name="DATE5">#REF!</definedName>
    <definedName name="DATE6">#REF!</definedName>
    <definedName name="DATE7">#REF!</definedName>
    <definedName name="DATE8">#REF!</definedName>
    <definedName name="DATE9">#REF!</definedName>
    <definedName name="DateString">#REF!</definedName>
    <definedName name="dateTable">#REF!</definedName>
    <definedName name="ddddd">37635.6862462963</definedName>
    <definedName name="ddddddddd">38031.7288515046</definedName>
    <definedName name="DEAAcriteria">#REF!</definedName>
    <definedName name="Debt">[17]Variables!$AQ$25</definedName>
    <definedName name="debt_cost">[12]Utah!#REF!</definedName>
    <definedName name="DebtCost">[17]Variables!$AT$25</definedName>
    <definedName name="DEC" localSheetId="4">[1]Jan!#REF!</definedName>
    <definedName name="DEC">[1]Jan!#REF!</definedName>
    <definedName name="dec2001_claims">#REF!</definedName>
    <definedName name="dec2002_claims">#REF!</definedName>
    <definedName name="dec2003_claims">#REF!</definedName>
    <definedName name="dec2004_claims">#REF!</definedName>
    <definedName name="dec2005_claims">#REF!</definedName>
    <definedName name="dec2006_claim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#REF!</definedName>
    <definedName name="Demand2">#REF!</definedName>
    <definedName name="DENTAL">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[18]TransmissionJune2013!$A$1:$S$11</definedName>
    <definedName name="DeprFactorCheck">#REF!</definedName>
    <definedName name="DeprNumberSort">#REF!</definedName>
    <definedName name="DeprTypeCheck">#REF!</definedName>
    <definedName name="dfd" hidden="1">{#N/A,#N/A,FALSE,"CHECKREQ"}</definedName>
    <definedName name="dfdfdfd" hidden="1">{#N/A,#N/A,FALSE,"CHECKREQ"}</definedName>
    <definedName name="DFIT" hidden="1">{#N/A,#N/A,FALSE,"Coversheet";#N/A,#N/A,FALSE,"QA"}</definedName>
    <definedName name="Dis">#REF!</definedName>
    <definedName name="DisFac">#REF!</definedName>
    <definedName name="DispatchSum">"GRID Thermal Generation!R2C1:R4C2"</definedName>
    <definedName name="Dollars_Wheeling">#REF!</definedName>
    <definedName name="DRI_Mnemonics">#REF!</definedName>
    <definedName name="dsd" localSheetId="3" hidden="1">[2]Inputs!#REF!</definedName>
    <definedName name="dsd" hidden="1">[2]Inputs!#REF!</definedName>
    <definedName name="DUDE" localSheetId="4" hidden="1">#REF!</definedName>
    <definedName name="DUDE" localSheetId="2" hidden="1">#REF!</definedName>
    <definedName name="DUDE" localSheetId="3" hidden="1">#REF!</definedName>
    <definedName name="DUDE" hidden="1">#REF!</definedName>
    <definedName name="e">#REF!</definedName>
    <definedName name="E_GOB_20__CAL">#REF!</definedName>
    <definedName name="ECDQF_Exp">#REF!</definedName>
    <definedName name="ECDQF_MWh">#REF!</definedName>
    <definedName name="ECON_FPC_REV">#REF!</definedName>
    <definedName name="ee" hidden="1">{#N/A,#N/A,FALSE,"Month ";#N/A,#N/A,FALSE,"YTD";#N/A,#N/A,FALSE,"12 mo ended"}</definedName>
    <definedName name="EEIR_Amort_Criteria">#REF!</definedName>
    <definedName name="EEIR_Base_Criteria">#REF!</definedName>
    <definedName name="EEIR_Def_Criteria">#REF!</definedName>
    <definedName name="EEPR_Amort_Criteria">#REF!</definedName>
    <definedName name="EEPR_Base_Criteria">#REF!</definedName>
    <definedName name="Effective_Date">#REF!</definedName>
    <definedName name="EffectiveTaxRate">#REF!</definedName>
    <definedName name="ELE_ACCDEPR">#REF!</definedName>
    <definedName name="ELE_ADD_CWC">#REF!</definedName>
    <definedName name="ELE_ADD_M_SC">#REF!</definedName>
    <definedName name="ELE_ADD_M_SD">#REF!</definedName>
    <definedName name="ELE_ADD_M_SF">#REF!</definedName>
    <definedName name="ELE_ADD_PREC">#REF!</definedName>
    <definedName name="ELE_ADD_PRED">#REF!</definedName>
    <definedName name="Ele_CA_Adv">#REF!</definedName>
    <definedName name="Ele_CustAdv_CIAC">#REF!</definedName>
    <definedName name="ELE_DED_ADFIT">#REF!</definedName>
    <definedName name="ELE_DED_ADITC">#REF!</definedName>
    <definedName name="ELE_DED_CA">#REF!</definedName>
    <definedName name="ELE_DED_OT">#REF!</definedName>
    <definedName name="ELE_EXP_A_G">#REF!</definedName>
    <definedName name="ELE_EXP_CS_I">#REF!</definedName>
    <definedName name="ELE_EXP_CUST">#REF!</definedName>
    <definedName name="ELE_EXP_DEF">#REF!</definedName>
    <definedName name="ELE_EXP_DIST">#REF!</definedName>
    <definedName name="ELE_EXP_FUEL">#REF!</definedName>
    <definedName name="ELE_EXP_OTP">#REF!</definedName>
    <definedName name="ELE_EXP_TRAN">#REF!</definedName>
    <definedName name="ELE_FIT_ADJ">#REF!</definedName>
    <definedName name="ELE_FIT_INT">#REF!</definedName>
    <definedName name="ELE_FIT_RATE">#REF!</definedName>
    <definedName name="Ele_Net_Lib_Depr">#REF!</definedName>
    <definedName name="Ele_NV_Adv">#REF!</definedName>
    <definedName name="ELE_OPE_AITC">#REF!</definedName>
    <definedName name="ELE_OPE_CCFT">#REF!</definedName>
    <definedName name="ELE_OPE_CHEQ">#REF!</definedName>
    <definedName name="ELE_OPE_D_A">#REF!</definedName>
    <definedName name="ELE_OPE_DFIT">#REF!</definedName>
    <definedName name="ELE_OPE_TXO">#REF!</definedName>
    <definedName name="ELE_OPIN_ADJ">#REF!</definedName>
    <definedName name="Ele_Other">#REF!</definedName>
    <definedName name="ELE_PLANT">#REF!</definedName>
    <definedName name="ELE_REV_BG">#REF!</definedName>
    <definedName name="ELE_REV_EA">#REF!</definedName>
    <definedName name="ELE_REV_ED">#REF!</definedName>
    <definedName name="ELE_REV_OT">#REF!</definedName>
    <definedName name="ELE_REV_RC">#REF!</definedName>
    <definedName name="ELE_REV_SC">#REF!</definedName>
    <definedName name="ELE_REV_UB">#REF!</definedName>
    <definedName name="Ele_Total_Adv">#REF!</definedName>
    <definedName name="Ele_Vac_Pay_Res">#REF!</definedName>
    <definedName name="EmbeddedCapCost">#REF!</definedName>
    <definedName name="End_Tenor">#REF!</definedName>
    <definedName name="EndRw">#REF!</definedName>
    <definedName name="ene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rt" hidden="1">#REF!</definedName>
    <definedName name="Estimate" hidden="1">{#N/A,#N/A,FALSE,"Summ";#N/A,#N/A,FALSE,"General"}</definedName>
    <definedName name="ex" hidden="1">{#N/A,#N/A,FALSE,"Summ";#N/A,#N/A,FALSE,"General"}</definedName>
    <definedName name="Exchange_Rates___Bloomberg">#REF!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 localSheetId="4">'[27]Aug 03'!#REF!</definedName>
    <definedName name="_xlnm.Extract">'[27]Aug 03'!#REF!</definedName>
    <definedName name="EXTRACT_A">#REF!</definedName>
    <definedName name="Extract_MI" localSheetId="4">'[27]Aug 03'!#REF!</definedName>
    <definedName name="Extract_MI">'[27]Aug 03'!#REF!</definedName>
    <definedName name="f">38728.7227083333</definedName>
    <definedName name="F_UNBILL_GAS_REV">#REF!</definedName>
    <definedName name="F_UNBILL_NV_REV">#REF!</definedName>
    <definedName name="Factor">#REF!</definedName>
    <definedName name="Factorck">#REF!</definedName>
    <definedName name="FactorMethod" localSheetId="4">[10]Variables!$AC$2</definedName>
    <definedName name="FactorMethod">[11]Variables!$AC$2</definedName>
    <definedName name="FactorType">[13]Variables!$AK$2:$AL$12</definedName>
    <definedName name="FactSum">#REF!</definedName>
    <definedName name="FC_CWIP_DIST">#REF!</definedName>
    <definedName name="FC_CWIP_GEN">#REF!</definedName>
    <definedName name="FC_CWIP_HAO">#REF!</definedName>
    <definedName name="FC_CWIP_TRAN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f" hidden="1">{#N/A,#N/A,FALSE,"CHECKREQ"}</definedName>
    <definedName name="fdgfas" hidden="1">#REF!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_RB_GO43">#REF!</definedName>
    <definedName name="FEB" localSheetId="4">[1]Jan!#REF!</definedName>
    <definedName name="FEB">[1]Jan!#REF!</definedName>
    <definedName name="feb2001_claims">#REF!</definedName>
    <definedName name="feb2002_claims">#REF!</definedName>
    <definedName name="feb2003_claims">#REF!</definedName>
    <definedName name="feb2004_claims">#REF!</definedName>
    <definedName name="feb2005_claims">#REF!</definedName>
    <definedName name="feb2006_claims">#REF!</definedName>
    <definedName name="feb2007_claims">#REF!</definedName>
    <definedName name="Fed_Funds___Bloomberg">#REF!</definedName>
    <definedName name="fedirs">#REF!</definedName>
    <definedName name="fedmecmjc">#REF!</definedName>
    <definedName name="fedmhccbec">#REF!</definedName>
    <definedName name="FedTax">[12]Utah!#REF!</definedName>
    <definedName name="FEG_BTER_GAS_REV">#REF!</definedName>
    <definedName name="FEG_BTGR_GAS_REV">#REF!</definedName>
    <definedName name="ffff" hidden="1">{#N/A,#N/A,FALSE,"Coversheet";#N/A,#N/A,FALSE,"QA"}</definedName>
    <definedName name="fffgf" hidden="1">{#N/A,#N/A,FALSE,"Coversheet";#N/A,#N/A,FALSE,"QA"}</definedName>
    <definedName name="fhfjhke" hidden="1">{0,#N/A,TRUE,0;0,#N/A,TRUE,0;0,#N/A,TRUE,0;0,#N/A,TRUE,0;0,#N/A,TRUE,0;0,#N/A,TRUE,0;0,#N/A,TRUE,0;0,#N/A,TRUE,0}</definedName>
    <definedName name="FileCombData">#REF!</definedName>
    <definedName name="FIT">#REF!</definedName>
    <definedName name="FIX">#REF!</definedName>
    <definedName name="fjljelj" hidden="1">{0,#N/A,TRUE,0;0,#N/A,TRUE,0;0,#N/A,TRUE,0;0,#N/A,TRUE,0;0,#N/A,TRUE,0;0,#N/A,TRUE,0;0,#N/A,TRUE,0;0,#N/A,TRUE,0}</definedName>
    <definedName name="FN_CWIP_DIST">#REF!</definedName>
    <definedName name="FN_CWIP_GEN">#REF!</definedName>
    <definedName name="FN_CWIP_HAO">#REF!</definedName>
    <definedName name="FN_CWIP_STEAM">#REF!</definedName>
    <definedName name="FN_CWIP_TRAN">#REF!</definedName>
    <definedName name="FN_GO43_CONCOST">#REF!</definedName>
    <definedName name="FN_LEASE_DAG">#REF!</definedName>
    <definedName name="FN_LEASE_PAT">#REF!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_TAX_COL_N">#REF!</definedName>
    <definedName name="FranchiseTax" localSheetId="4">[10]Variables!$B$28</definedName>
    <definedName name="FranchiseTax">[11]Variables!$B$28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A">#REF!</definedName>
    <definedName name="FTE">OFFSET(#REF!,0,0,COUNTA(#REF!),12)</definedName>
    <definedName name="FUEL">#REF!</definedName>
    <definedName name="FUEL_CONS_P2" localSheetId="4">#REF!</definedName>
    <definedName name="FUEL_CONS_P2">#REF!</definedName>
    <definedName name="FUEL_CONSUMED" localSheetId="4">#REF!</definedName>
    <definedName name="FUEL_CONSUMED">#REF!</definedName>
    <definedName name="FUEL_HNDLG">#REF!</definedName>
    <definedName name="Func">#REF!</definedName>
    <definedName name="Func_Ftrs" localSheetId="4">[10]Function1149!$E$6:$P$88</definedName>
    <definedName name="Func_Ftrs">[11]Function1149!$E$6:$P$88</definedName>
    <definedName name="Function">#REF!</definedName>
    <definedName name="FYYYY">#REF!</definedName>
    <definedName name="g">#REF!</definedName>
    <definedName name="G_GOB_20__CAL">#REF!</definedName>
    <definedName name="GADSBY_GAS" localSheetId="4">#REF!</definedName>
    <definedName name="GADSBY_GAS">#REF!</definedName>
    <definedName name="GAS_ACCDEPR">#REF!</definedName>
    <definedName name="GAS_ADD_CWC">#REF!</definedName>
    <definedName name="GAS_ADD_M_SC">#REF!</definedName>
    <definedName name="GAS_ADD_M_SD">#REF!</definedName>
    <definedName name="GAS_ADD_M_SF">#REF!</definedName>
    <definedName name="GAS_ADD_PREC">#REF!</definedName>
    <definedName name="GAS_ADD_PRED">#REF!</definedName>
    <definedName name="Gas_CustAdv_CIAC">#REF!</definedName>
    <definedName name="GAS_DED_ADFIT">#REF!</definedName>
    <definedName name="GAS_DED_ADITC">#REF!</definedName>
    <definedName name="GAS_DED_CA">#REF!</definedName>
    <definedName name="GAS_DED_OT">#REF!</definedName>
    <definedName name="GAS_EXP_A_G">#REF!</definedName>
    <definedName name="GAS_EXP_CS_I">#REF!</definedName>
    <definedName name="GAS_EXP_CUST">#REF!</definedName>
    <definedName name="GAS_EXP_DEF">#REF!</definedName>
    <definedName name="GAS_EXP_DIST">#REF!</definedName>
    <definedName name="GAS_EXP_FUEL">#REF!</definedName>
    <definedName name="GAS_EXP_OTP">#REF!</definedName>
    <definedName name="GAS_EXP_SALE">#REF!</definedName>
    <definedName name="GAS_EXP_TRAN">#REF!</definedName>
    <definedName name="GAS_FIT_ADJ">#REF!</definedName>
    <definedName name="GAS_FIT_INT">#REF!</definedName>
    <definedName name="GAS_FIT_RATE">#REF!</definedName>
    <definedName name="Gas_Forward_Price_Curve_copy_Instructions_List">#REF!</definedName>
    <definedName name="Gas_Net_Lib_Depr">#REF!</definedName>
    <definedName name="GAS_OPE_AITC">#REF!</definedName>
    <definedName name="GAS_OPE_CCFT">#REF!</definedName>
    <definedName name="GAS_OPE_CHEQ">#REF!</definedName>
    <definedName name="GAS_OPE_D_A">#REF!</definedName>
    <definedName name="GAS_OPE_DFIT">#REF!</definedName>
    <definedName name="GAS_OPE_TXO">#REF!</definedName>
    <definedName name="GAS_OPIN_ADJ">#REF!</definedName>
    <definedName name="Gas_Other">#REF!</definedName>
    <definedName name="GAS_PLANT">#REF!</definedName>
    <definedName name="GAS_REV_BG">#REF!</definedName>
    <definedName name="GAS_REV_EA">#REF!</definedName>
    <definedName name="GAS_REV_ED">#REF!</definedName>
    <definedName name="GAS_REV_OT">#REF!</definedName>
    <definedName name="GAS_REV_RC">#REF!</definedName>
    <definedName name="GAS_REV_SC">#REF!</definedName>
    <definedName name="GAS_REV_UB">#REF!</definedName>
    <definedName name="Gas_Vac_Pay_Res">#REF!</definedName>
    <definedName name="gdfsdsss">#REF!</definedName>
    <definedName name="gf">#REF!</definedName>
    <definedName name="gfd">#REF!</definedName>
    <definedName name="GRCG">#REF!</definedName>
    <definedName name="GRCW">#REF!</definedName>
    <definedName name="gross_up_factor">[28]Variables!$D$34</definedName>
    <definedName name="GrossReceipts">[29]Variables!$B$31</definedName>
    <definedName name="GWI_Annualized">#REF!</definedName>
    <definedName name="GWI_Proforma">#REF!</definedName>
    <definedName name="h">#REF!</definedName>
    <definedName name="HALE_COAL" localSheetId="4">#REF!</definedName>
    <definedName name="HALE_COAL">#REF!</definedName>
    <definedName name="HALE_GAS" localSheetId="4">#REF!</definedName>
    <definedName name="HALE_GAS">#REF!</definedName>
    <definedName name="Header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>"V2005-12-31"</definedName>
    <definedName name="help1">"V2005-12-31"</definedName>
    <definedName name="HELP3">38824.6121643518</definedName>
    <definedName name="HELP4">"V1901-01-01"</definedName>
    <definedName name="helppp">"V2005-12-31"</definedName>
    <definedName name="HenryHub___Nymex">#REF!</definedName>
    <definedName name="Hide_Rows">#REF!</definedName>
    <definedName name="Hide_Rows_Recon">#REF!</definedName>
    <definedName name="High_Plan" localSheetId="4">#REF!</definedName>
    <definedName name="High_Plan">#REF!</definedName>
    <definedName name="hj" hidden="1">#REF!</definedName>
    <definedName name="Holiday_List">#REF!</definedName>
    <definedName name="Holiday_List_Start">#REF!</definedName>
    <definedName name="HoursHoliday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UNTER_COAL" localSheetId="4">#REF!</definedName>
    <definedName name="HUNTER_COAL">#REF!</definedName>
    <definedName name="HUNTINGTON_COAL" localSheetId="4">#REF!</definedName>
    <definedName name="HUNTINGTON_COAL">#REF!</definedName>
    <definedName name="i">#REF!</definedName>
    <definedName name="iamecmhc">#REF!</definedName>
    <definedName name="iamhc">#REF!</definedName>
    <definedName name="iamhccbec">#REF!</definedName>
    <definedName name="IDAHOSHR">#REF!</definedName>
    <definedName name="IDAllocMethod">#REF!</definedName>
    <definedName name="IDRateBase">#REF!</definedName>
    <definedName name="illmec">#REF!</definedName>
    <definedName name="IN_1">#REF!</definedName>
    <definedName name="IN_2">#REF!</definedName>
    <definedName name="IN_3">#REF!</definedName>
    <definedName name="IN_4">#REF!</definedName>
    <definedName name="INC_TAX_RATE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#REF!</definedName>
    <definedName name="INGR_COST_GAS_REV">#REF!</definedName>
    <definedName name="INGR_MARGIN_GAS_REV">#REF!</definedName>
    <definedName name="INPUT">#REF!</definedName>
    <definedName name="INPUT_FILE">#REF!</definedName>
    <definedName name="INSERTPOINT">#REF!</definedName>
    <definedName name="INSERTPOINT2">#REF!</definedName>
    <definedName name="INSTRUCT">#N/A</definedName>
    <definedName name="INT_CUST_DEP_N">#REF!</definedName>
    <definedName name="INT_LTD_C">#REF!</definedName>
    <definedName name="INT_LTD_N">#REF!</definedName>
    <definedName name="INT_PREF_STK_C">#REF!</definedName>
    <definedName name="INT_PREF_STK_N">#REF!</definedName>
    <definedName name="INT_SHT_TERM">#REF!</definedName>
    <definedName name="INT_STD_N">#REF!</definedName>
    <definedName name="Interest_Rates___Bloomberg">#REF!</definedName>
    <definedName name="INVENTORY" localSheetId="4">#REF!</definedName>
    <definedName name="INVENTORY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41449.5882638889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RRIGATIO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_FUEL_GAS_REV">#REF!</definedName>
    <definedName name="IT_MARGIN_GAS_REV">#REF!</definedName>
    <definedName name="Item_Number">"GP Detail"</definedName>
    <definedName name="j">#REF!</definedName>
    <definedName name="JAN" localSheetId="4">[1]Jan!#REF!</definedName>
    <definedName name="JAN">[1]Jan!#REF!</definedName>
    <definedName name="jan2001_claims">#REF!</definedName>
    <definedName name="jan2002_claims">#REF!</definedName>
    <definedName name="jan2003_claims">#REF!</definedName>
    <definedName name="jan2004_claims">#REF!</definedName>
    <definedName name="jan2005_claims">#REF!</definedName>
    <definedName name="jan2006_claims">#REF!</definedName>
    <definedName name="jan2007_claims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ETSET" localSheetId="4">'[16]Other States WZAMRT98'!#REF!</definedName>
    <definedName name="JETSET">'[16]Other States WZAMRT98'!#REF!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fkljsdkljiejgr" hidden="1">{#N/A,#N/A,FALSE,"Summ";#N/A,#N/A,FALSE,"General"}</definedName>
    <definedName name="JUL" localSheetId="4">[1]Jan!#REF!</definedName>
    <definedName name="JUL">[1]Jan!#REF!</definedName>
    <definedName name="jul2002_claims">#REF!</definedName>
    <definedName name="jul2003_claims">#REF!</definedName>
    <definedName name="jul2004_claims">#REF!</definedName>
    <definedName name="jul2005_claims">#REF!</definedName>
    <definedName name="jul2006_claims">#REF!</definedName>
    <definedName name="july2001_claims">#REF!</definedName>
    <definedName name="JUN" localSheetId="4">[1]Jan!#REF!</definedName>
    <definedName name="JUN">[1]Jan!#REF!</definedName>
    <definedName name="jun2002_claims">#REF!</definedName>
    <definedName name="jun2003_claims">#REF!</definedName>
    <definedName name="jun2004_claims">#REF!</definedName>
    <definedName name="jun2005_claims">#REF!</definedName>
    <definedName name="jun2006_claims">#REF!</definedName>
    <definedName name="june2001_claims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[13]Variables!$AK$15</definedName>
    <definedName name="JurisNumber">[8]Variables!$AL$15</definedName>
    <definedName name="JurisTitle">#REF!</definedName>
    <definedName name="JVENTRY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ERMACRO">#N/A</definedName>
    <definedName name="Last_Actual_Year">[30]Variables!$B$7</definedName>
    <definedName name="LastCell" localSheetId="4">[31]Variance!#REF!</definedName>
    <definedName name="LastCell">[31]Variance!#REF!</definedName>
    <definedName name="LeadLag" localSheetId="4">[10]Inputs!#REF!</definedName>
    <definedName name="LeadLag">[11]Inputs!#REF!</definedName>
    <definedName name="LEASE_DG_N_CA">#REF!</definedName>
    <definedName name="LEASE_DG_N_E">#REF!</definedName>
    <definedName name="LEASE_PT_N_CA">#REF!</definedName>
    <definedName name="LEASE_PT_N_E">#REF!</definedName>
    <definedName name="LEASE_T_C_CA">#REF!</definedName>
    <definedName name="LEASE_T_C_E">#REF!</definedName>
    <definedName name="limcount" hidden="1">1</definedName>
    <definedName name="LinkCos">#REF!</definedName>
    <definedName name="LIRA_CA_REV">#REF!</definedName>
    <definedName name="ListOffset" hidden="1">1</definedName>
    <definedName name="LITTLE_MTN_COMB" localSheetId="4">#REF!</definedName>
    <definedName name="LITTLE_MTN_COMB">#REF!</definedName>
    <definedName name="LITTLE_MTN_GAS" localSheetId="4">#REF!</definedName>
    <definedName name="LITTLE_MTN_GAS">#REF!</definedName>
    <definedName name="LOAD" localSheetId="4">#REF!</definedName>
    <definedName name="LOAD">#REF!</definedName>
    <definedName name="lookup" hidden="1">{#N/A,#N/A,FALSE,"Coversheet";#N/A,#N/A,FALSE,"QA"}</definedName>
    <definedName name="Low_Plan" localSheetId="4">#REF!</definedName>
    <definedName name="Low_Plan">#REF!</definedName>
    <definedName name="LPG_BALANCING_GAS_REV">#REF!</definedName>
    <definedName name="LPG_BTER_GAS_REV">#REF!</definedName>
    <definedName name="LPG_BTGR_GAS_REV">#REF!</definedName>
    <definedName name="LPG_CUSTOMER_G_THERMS">#REF!</definedName>
    <definedName name="LTC_1997">#REF!</definedName>
    <definedName name="LTC_97">#REF!</definedName>
    <definedName name="LYN">#REF!</definedName>
    <definedName name="MACRO_P">#REF!</definedName>
    <definedName name="Macro2">#REF!</definedName>
    <definedName name="MAR" localSheetId="4">[1]Jan!#REF!</definedName>
    <definedName name="MAR">[1]Jan!#REF!</definedName>
    <definedName name="mar2001_claims">#REF!</definedName>
    <definedName name="mar2002_claims">#REF!</definedName>
    <definedName name="mar2003_claims">#REF!</definedName>
    <definedName name="mar2004_claims">#REF!</definedName>
    <definedName name="mar2005_claims">#REF!</definedName>
    <definedName name="mar2006_claims">#REF!</definedName>
    <definedName name="mar2007_claims">#REF!</definedName>
    <definedName name="market1">#REF!</definedName>
    <definedName name="market2">#REF!</definedName>
    <definedName name="market3">#REF!</definedName>
    <definedName name="market4">#REF!</definedName>
    <definedName name="market5">#REF!</definedName>
    <definedName name="market6">#REF!</definedName>
    <definedName name="market7">#REF!</definedName>
    <definedName name="MARKETINPUTS">#REF!</definedName>
    <definedName name="Master" localSheetId="4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 localSheetId="4">[1]Jan!#REF!</definedName>
    <definedName name="MAY">[1]Jan!#REF!</definedName>
    <definedName name="may2001_claims">#REF!</definedName>
    <definedName name="may2002_claims">#REF!</definedName>
    <definedName name="may2003_claims">#REF!</definedName>
    <definedName name="may2004_claims">#REF!</definedName>
    <definedName name="may2005_claims">#REF!</definedName>
    <definedName name="may2006_claims">#REF!</definedName>
    <definedName name="mccice">#REF!</definedName>
    <definedName name="MD_High1">'[14]Master Data'!$A$2</definedName>
    <definedName name="MD_Low1">'[14]Master Data'!$D$28</definedName>
    <definedName name="MECtoMHC">#REF!</definedName>
    <definedName name="MEDRX">#REF!</definedName>
    <definedName name="MEN" localSheetId="4">[1]Jan!#REF!</definedName>
    <definedName name="MEN">[1]Jan!#REF!</definedName>
    <definedName name="MENU">[32]A!#REF!</definedName>
    <definedName name="MENU1">[32]A!#REF!</definedName>
    <definedName name="MENU2">[32]A!#REF!</definedName>
    <definedName name="METVISION">#REF!</definedName>
    <definedName name="MHCCONS">#REF!</definedName>
    <definedName name="MidC">#REF!</definedName>
    <definedName name="Mill">#REF!</definedName>
    <definedName name="Miller" hidden="1">{#N/A,#N/A,FALSE,"Expenditures";#N/A,#N/A,FALSE,"Property Placed In-Service";#N/A,#N/A,FALSE,"CWIP Balances"}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L_Criteria">#REF!</definedName>
    <definedName name="MMBtu">#REF!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">[32]A!#REF!</definedName>
    <definedName name="month">#REF!</definedName>
    <definedName name="monthlist">'[33]DSM Output'!$AL$1:$AM$12</definedName>
    <definedName name="Months">#REF!</definedName>
    <definedName name="monthtotals">'[33]DSM Output'!$M$38:$X$38</definedName>
    <definedName name="MSPAverageInput" localSheetId="4">[10]Inputs!#REF!</definedName>
    <definedName name="MSPAverageInput">[11]Inputs!#REF!</definedName>
    <definedName name="MSPYearEndInput" localSheetId="4">[10]Inputs!#REF!</definedName>
    <definedName name="MSPYearEndInput">[11]Inputs!#REF!</definedName>
    <definedName name="MTAllocMethod">#REF!</definedName>
    <definedName name="MTRateBase">#REF!</definedName>
    <definedName name="MWh">#REF!</definedName>
    <definedName name="n">#REF!</definedName>
    <definedName name="N_3">#REF!</definedName>
    <definedName name="N_4">#REF!</definedName>
    <definedName name="N_CWIP_DIST_CA">#REF!</definedName>
    <definedName name="N_CWIP_DIST_E">#REF!</definedName>
    <definedName name="N_CWIP_GENL_CA">#REF!</definedName>
    <definedName name="N_CWIP_GENL_E">#REF!</definedName>
    <definedName name="N_CWIP_PROD_CA">#REF!</definedName>
    <definedName name="N_CWIP_PROD_E">#REF!</definedName>
    <definedName name="N_CWIP_TRAN_CA">#REF!</definedName>
    <definedName name="N_CWIP_TRAN_E">#REF!</definedName>
    <definedName name="N_INT_T_A">#REF!</definedName>
    <definedName name="N_INT_T_B">#REF!</definedName>
    <definedName name="N_INT_T_E">#REF!</definedName>
    <definedName name="N2_ECON_BASE_E">#REF!</definedName>
    <definedName name="N2_ECON_ENGY_E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ameRange">#REF!</definedName>
    <definedName name="NAT_BALANCING_GAS_REV">#REF!</definedName>
    <definedName name="NAT_BTER_GAS_REV">#REF!</definedName>
    <definedName name="NAT_BTGR_GAS_REV">#REF!</definedName>
    <definedName name="NAT_CUSTOMER_G_THERMS">#REF!</definedName>
    <definedName name="NAUGHTON_COAL" localSheetId="4">#REF!</definedName>
    <definedName name="NAUGHTON_COAL">#REF!</definedName>
    <definedName name="NAUGHTON_OIL" localSheetId="4">#REF!</definedName>
    <definedName name="NAUGHTON_OIL">#REF!</definedName>
    <definedName name="NetToGross" localSheetId="4">[10]Variables!$B$25</definedName>
    <definedName name="NetToGross">[11]Variables!$B$25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_FILE">#REF!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 localSheetId="4">[1]Jan!#REF!</definedName>
    <definedName name="NEWMO1">[1]Jan!#REF!</definedName>
    <definedName name="NEWMO2" localSheetId="4">[1]Jan!#REF!</definedName>
    <definedName name="NEWMO2">[1]Jan!#REF!</definedName>
    <definedName name="NEWMONTH" localSheetId="4">[1]Jan!#REF!</definedName>
    <definedName name="NEWMONTH">[1]Jan!#REF!</definedName>
    <definedName name="Next_Date">#REF!</definedName>
    <definedName name="Next_Roll">#REF!</definedName>
    <definedName name="Next_Roll_List">#REF!</definedName>
    <definedName name="NormalizedFedTaxExp">[12]Utah!#REF!</definedName>
    <definedName name="NormalizedOMExp">[12]Utah!#REF!</definedName>
    <definedName name="NormalizedState">[12]Utah!#REF!</definedName>
    <definedName name="NormalizedStateTaxExp">[12]Utah!#REF!</definedName>
    <definedName name="NormalizedTOIExp">[12]Utah!#REF!</definedName>
    <definedName name="NOV" localSheetId="4">[1]Jan!#REF!</definedName>
    <definedName name="NOV">[1]Jan!#REF!</definedName>
    <definedName name="nov2001_claims">#REF!</definedName>
    <definedName name="nov2002_claims">#REF!</definedName>
    <definedName name="nov2003_claims">#REF!</definedName>
    <definedName name="nov2004_claims">#REF!</definedName>
    <definedName name="nov2005_claims">#REF!</definedName>
    <definedName name="nov2006_claims">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NV_E_DEAA_ADJ">#REF!</definedName>
    <definedName name="NVADJ_NV_REV">#REF!</definedName>
    <definedName name="NVFSS_EL_CUST">#REF!</definedName>
    <definedName name="NVGS1_EL_CUST">#REF!</definedName>
    <definedName name="NVGS2_EL_CUST">#REF!</definedName>
    <definedName name="NVGS2TOU_EL_CUST">#REF!</definedName>
    <definedName name="NVGS3_EL_CUST">#REF!</definedName>
    <definedName name="NVGS3INT_EL_CUST">#REF!</definedName>
    <definedName name="NVGS4TOU_EL_CUST">#REF!</definedName>
    <definedName name="NVGS5TOU_EL_CUST">#REF!</definedName>
    <definedName name="NVIS1_EL_CUST">#REF!</definedName>
    <definedName name="NVIS2_EL_CUST">#REF!</definedName>
    <definedName name="NVOGS1_EL_CUST">#REF!</definedName>
    <definedName name="NVOGS2_EL_CUST">#REF!</definedName>
    <definedName name="NVOLS_EL_CUST">#REF!</definedName>
    <definedName name="NVRES_EL_CUST">#REF!</definedName>
    <definedName name="NvsAnswerCol">"[Drill4]JrnlLine!$A$5:$A$44"</definedName>
    <definedName name="NvsASD">"V2002-07-31"</definedName>
    <definedName name="NvsAutoDrillOk">"VN"</definedName>
    <definedName name="NvsElapsedTime">0.000356712960638106</definedName>
    <definedName name="NvsEndTime">37392.6420459491</definedName>
    <definedName name="NvsInstLang">"VENG"</definedName>
    <definedName name="NvsInstSpec">"%,FBUSINESS_UNIT,VNVPWR"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"V2002-04-01"</definedName>
    <definedName name="NvsPanelSetid">"VSHARE"</definedName>
    <definedName name="NvsParentRef">#REF!</definedName>
    <definedName name="NvsReqBU">"VNVPWR"</definedName>
    <definedName name="NvsReqBUOnly">"VN"</definedName>
    <definedName name="NVSTLT_EL_CUST">#REF!</definedName>
    <definedName name="NvsTransLed">"VN"</definedName>
    <definedName name="NvsTreeASD">"V2002-07-31"</definedName>
    <definedName name="NVSTSVCS_EL_CUST">#REF!</definedName>
    <definedName name="NvsValTbl.ACCOUNT">"GL_ACCOUNT_TBL"</definedName>
    <definedName name="NvsValTbl.ACCOUNTING_PERIOD">"CAL_DETP_TBL"</definedName>
    <definedName name="NvsValTbl.CURRENCY_CD">"CURRENCY_CD_TBL"</definedName>
    <definedName name="NvsValTbl.DEPTID">"DEPARTMENT_TBL"</definedName>
    <definedName name="NVWP_EL_CUST">#REF!</definedName>
    <definedName name="NymexFutures">#REF!</definedName>
    <definedName name="NymexOptions">#REF!</definedName>
    <definedName name="O_MLIST">#REF!</definedName>
    <definedName name="OCT" localSheetId="4">[1]Jan!#REF!</definedName>
    <definedName name="OCT">[1]Jan!#REF!</definedName>
    <definedName name="oct2001_claims">#REF!</definedName>
    <definedName name="oct2002_claims">#REF!</definedName>
    <definedName name="oct2003_claims">#REF!</definedName>
    <definedName name="oct2004_claims">#REF!</definedName>
    <definedName name="oct2005_claims">#REF!</definedName>
    <definedName name="oct2006_claims">#REF!</definedName>
    <definedName name="OFPC_Date">#REF!</definedName>
    <definedName name="OH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IL_RECEIVED" localSheetId="4">#REF!</definedName>
    <definedName name="OIL_RECEIVED">#REF!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'[34]Master Data'!$P$2</definedName>
    <definedName name="OMEX_Low1">'[34]Master Data'!$P$36</definedName>
    <definedName name="OMEX_Low2">'[34]Master Data'!$S$36</definedName>
    <definedName name="OMFactorCheck">#REF!</definedName>
    <definedName name="OMNumberSort">#REF!</definedName>
    <definedName name="OMTypeCheck">#REF!</definedName>
    <definedName name="ONE" localSheetId="4">[1]Jan!#REF!</definedName>
    <definedName name="ONE">[1]Jan!#REF!</definedName>
    <definedName name="OPR">#REF!</definedName>
    <definedName name="OpRevReturn">#REF!</definedName>
    <definedName name="OptionsTable">#REF!</definedName>
    <definedName name="ORAllocMethod">#REF!</definedName>
    <definedName name="ORRateBase">#REF!</definedName>
    <definedName name="OTHER_CA_REV">#REF!</definedName>
    <definedName name="OTHER_FPC_REV">#REF!</definedName>
    <definedName name="OTHER_GAS_REV">#REF!</definedName>
    <definedName name="OTHER_NV_REV">#REF!</definedName>
    <definedName name="OTHER_WTR_REV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_FPC_REV">#REF!</definedName>
    <definedName name="OtherFactorCheck">#REF!</definedName>
    <definedName name="OTHERNumberSort">#REF!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OUTPUT">#REF!</definedName>
    <definedName name="Overall_ROR">[28]Variables!$E$11</definedName>
    <definedName name="P" localSheetId="4">#REF!</definedName>
    <definedName name="P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1C">#REF!</definedName>
    <definedName name="PAGE1N">#REF!</definedName>
    <definedName name="page2">#REF!</definedName>
    <definedName name="PAGE2C">#REF!</definedName>
    <definedName name="PAGE2N">#REF!</definedName>
    <definedName name="PAGE3C">#REF!</definedName>
    <definedName name="PAGE3N">#REF!</definedName>
    <definedName name="PAGE4C">#REF!</definedName>
    <definedName name="PAGE4N">#REF!</definedName>
    <definedName name="PAGE5C">#REF!</definedName>
    <definedName name="PAGE5N">#REF!</definedName>
    <definedName name="page63">#REF!</definedName>
    <definedName name="page64">#REF!</definedName>
    <definedName name="PAGE6C">#REF!</definedName>
    <definedName name="PAGE6N">#REF!</definedName>
    <definedName name="PAGE7C">#REF!</definedName>
    <definedName name="PAGE7N">#REF!</definedName>
    <definedName name="PAGE8C">#REF!</definedName>
    <definedName name="PAGE8N">#REF!</definedName>
    <definedName name="PAGE9C">#REF!</definedName>
    <definedName name="PAGE9N">#REF!</definedName>
    <definedName name="PAINPUT">#REF!,#REF!,#REF!,#REF!,#REF!,#REF!,#REF!,#REF!</definedName>
    <definedName name="Pal_Workbook_GUID" hidden="1">"VX3CWJGNQX2CCGI81U4N2V76"</definedName>
    <definedName name="PALL">#REF!,#REF!,#REF!,#REF!,#REF!,#REF!,#REF!,#REF!,#REF!,#REF!,#REF!,#REF!,#REF!</definedName>
    <definedName name="paste.cell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clink">#REF!</definedName>
    <definedName name="PDEP">#REF!,#REF!</definedName>
    <definedName name="PE_Lookup">#REF!</definedName>
    <definedName name="Peak">#REF!</definedName>
    <definedName name="PED">#REF!</definedName>
    <definedName name="PER">#REF!</definedName>
    <definedName name="Percent_common">[28]Variables!$C$10</definedName>
    <definedName name="Period">#REF!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g4.1">#REF!</definedName>
    <definedName name="pg5.1">#REF!</definedName>
    <definedName name="PivotData">#REF!</definedName>
    <definedName name="PLANT">#REF!</definedName>
    <definedName name="PLT_CM_DEP_B">#REF!</definedName>
    <definedName name="PLT_CM_DEP_CA">#REF!</definedName>
    <definedName name="PLT_CM_DEP_E">#REF!</definedName>
    <definedName name="PLT_CM_N_DEP_B">#REF!</definedName>
    <definedName name="PLT_CM_N_DEP_CA">#REF!</definedName>
    <definedName name="PLT_CM_N_DEP_E">#REF!</definedName>
    <definedName name="PLT_LEAS_EL_AVE">#REF!</definedName>
    <definedName name="PLT_LEAS_EL_END">#REF!</definedName>
    <definedName name="PLUG">#REF!</definedName>
    <definedName name="PONM">#REF!,#REF!,#REF!,#REF!,#REF!</definedName>
    <definedName name="PostDE" localSheetId="4">[10]Variables!#REF!</definedName>
    <definedName name="PostDE">[11]Variables!#REF!</definedName>
    <definedName name="PostDG" localSheetId="4">[10]Variables!#REF!</definedName>
    <definedName name="PostDG">[11]Variables!#REF!</definedName>
    <definedName name="POTH">#REF!,#REF!,#REF!,#REF!,#REF!,#REF!</definedName>
    <definedName name="pper">#REF!</definedName>
    <definedName name="PPLT">#REF!,#REF!,#REF!,#REF!,#REF!,#REF!,#REF!</definedName>
    <definedName name="PreDG" localSheetId="4">[10]Variables!#REF!</definedName>
    <definedName name="PreDG">[11]Variables!#REF!</definedName>
    <definedName name="Pref">[17]Variables!$AQ$26</definedName>
    <definedName name="pref_cost">[12]Utah!#REF!</definedName>
    <definedName name="PrefCost">[17]Variables!$AT$26</definedName>
    <definedName name="Pretax_ror">[12]Utah!#REF!</definedName>
    <definedName name="Previous_Date">#REF!</definedName>
    <definedName name="PricingInfo" localSheetId="2" hidden="1">[35]Inputs!#REF!</definedName>
    <definedName name="PricingInfo" localSheetId="3" hidden="1">[35]Inputs!#REF!</definedName>
    <definedName name="PricingInfo" hidden="1">#REF!</definedName>
    <definedName name="print">#REF!</definedName>
    <definedName name="_xlnm.Print_Area" localSheetId="4">CFF!$A$1:$E$12</definedName>
    <definedName name="_xlnm.Print_Area" localSheetId="2">'ICA - Amort'!$A$1:$F$48</definedName>
    <definedName name="_xlnm.Print_Area" localSheetId="3">'ICA - Deferral'!$A$1:$G$29</definedName>
    <definedName name="_xlnm.Print_Area" localSheetId="1">'ICA - Prem'!$A$1:$C$13</definedName>
    <definedName name="_xlnm.Print_Area">#REF!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FIL">#N/A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nt_AvgVarRate">#REF!</definedName>
    <definedName name="Prnt_RBAlloc">#REF!</definedName>
    <definedName name="Prnt_STDbt1">#REF!</definedName>
    <definedName name="Prnt_STDbt2">#REF!</definedName>
    <definedName name="Prod_Descr">#REF!</definedName>
    <definedName name="Prod_Num">#REF!</definedName>
    <definedName name="ProRate1" localSheetId="4">#REF!</definedName>
    <definedName name="ProRate1">#REF!</definedName>
    <definedName name="PROV_CM_A">#REF!</definedName>
    <definedName name="PROV_CM_CA">#REF!</definedName>
    <definedName name="PROV_CM_E">#REF!</definedName>
    <definedName name="PSATable">#REF!</definedName>
    <definedName name="PSUM">#REF!,#REF!</definedName>
    <definedName name="PT11A">#REF!</definedName>
    <definedName name="PT11B">#REF!</definedName>
    <definedName name="PT11C">#REF!</definedName>
    <definedName name="PT11D">#REF!</definedName>
    <definedName name="PT1A">#N/A</definedName>
    <definedName name="PT6A">#REF!</definedName>
    <definedName name="PT6B">#REF!</definedName>
    <definedName name="PT6C">#REF!</definedName>
    <definedName name="PT6D">#REF!</definedName>
    <definedName name="PTAX">#REF!,#REF!,#REF!</definedName>
    <definedName name="PUCFees" localSheetId="4">[36]Variables!$B$31</definedName>
    <definedName name="PUCFees">[37]Variables!$B$31</definedName>
    <definedName name="Purchases">#REF!</definedName>
    <definedName name="q">"V2006-03-31"</definedName>
    <definedName name="QFs">#REF!</definedName>
    <definedName name="qqq">#REF!</definedName>
    <definedName name="Qtr">#REF!</definedName>
    <definedName name="qw" hidden="1">#REF!</definedName>
    <definedName name="RANGE_NAMES" localSheetId="4">#REF!</definedName>
    <definedName name="RANGE_NAMES">#REF!</definedName>
    <definedName name="RateBase">#REF!</definedName>
    <definedName name="RateBaseType">#REF!</definedName>
    <definedName name="RB_CWIP_CM_AVE">#REF!</definedName>
    <definedName name="RB_CWIP_CM_END">#REF!</definedName>
    <definedName name="RB_CWIP_EL_AVE">#REF!</definedName>
    <definedName name="RB_CWIP_EL_END">#REF!</definedName>
    <definedName name="RB_CWIP_GS_AVE">#REF!</definedName>
    <definedName name="RB_CWIP_GS_END">#REF!</definedName>
    <definedName name="RB_CWIP_WT_AVE">#REF!</definedName>
    <definedName name="RB_CWIP_WT_END">#REF!</definedName>
    <definedName name="RB_EXDEF_WT_AVE">#REF!</definedName>
    <definedName name="RB_EXDEF_WT_END">#REF!</definedName>
    <definedName name="RB_GO43_EL_AVE">#REF!</definedName>
    <definedName name="RB_GO43_EL_END">#REF!</definedName>
    <definedName name="RB_GSRSC_GS_AVE">#REF!</definedName>
    <definedName name="RB_GSRSC_GS_END">#REF!</definedName>
    <definedName name="RB_OTH_EL_AVG">#REF!</definedName>
    <definedName name="RB_OTH_EL_END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DBRev">#REF!</definedName>
    <definedName name="RDBSale">#REF!</definedName>
    <definedName name="Reg_ROR">[12]Utah!#REF!</definedName>
    <definedName name="ReportAdjData">#REF!</definedName>
    <definedName name="ReportMonth">#REF!</definedName>
    <definedName name="ResourceSupplier" localSheetId="4">[10]Variables!$B$30</definedName>
    <definedName name="ResourceSupplier">[11]Variables!$B$30</definedName>
    <definedName name="Restated_Op_revenue">[28]Summary!$F$37</definedName>
    <definedName name="Restated_rate_base">[28]Summary!$F$64</definedName>
    <definedName name="Restated_ROE">[28]Summary!$F$67</definedName>
    <definedName name="RESTORE_AREA">#REF!</definedName>
    <definedName name="retail" localSheetId="4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enueTable">#REF!</definedName>
    <definedName name="RevenueTax" localSheetId="4">[10]Variables!$B$29</definedName>
    <definedName name="RevenueTax">[11]Variables!$B$29</definedName>
    <definedName name="RevFactorCheck">#REF!</definedName>
    <definedName name="RevNumberSort">#REF!</definedName>
    <definedName name="REVPAGE">#REF!</definedName>
    <definedName name="RevTypeCheck">#REF!</definedName>
    <definedName name="RFMData" localSheetId="4">#REF!</definedName>
    <definedName name="RFMData">#REF!</definedName>
    <definedName name="RID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ng">#REF!</definedName>
    <definedName name="RNG11B">#REF!</definedName>
    <definedName name="RNG11C">#REF!</definedName>
    <definedName name="RNG11D">#REF!</definedName>
    <definedName name="RNG6A">#REF!</definedName>
    <definedName name="RNG6B">#REF!</definedName>
    <definedName name="RNG6C">#REF!</definedName>
    <definedName name="ROE">#REF!</definedName>
    <definedName name="Roll">#REF!</definedName>
    <definedName name="Roll_Date">#REF!</definedName>
    <definedName name="Roll_List">#REF!</definedName>
    <definedName name="Roll_List_Start">#REF!</definedName>
    <definedName name="ROR_N">#REF!</definedName>
    <definedName name="ROR_N1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rrrrrr">#REF!</definedName>
    <definedName name="RTT">#REF!</definedName>
    <definedName name="RV_BASE_EC">#REF!</definedName>
    <definedName name="RV_BASE_EF">#REF!</definedName>
    <definedName name="RV_BASE_EN">#REF!</definedName>
    <definedName name="RV_BASE_ET">#REF!</definedName>
    <definedName name="RV_BASE_GLPG">#REF!</definedName>
    <definedName name="RV_BASE_GNAT">#REF!</definedName>
    <definedName name="RV_BASE_GTOT">#REF!</definedName>
    <definedName name="RV_BASE_WATR">#REF!</definedName>
    <definedName name="RV_EAMR_EC">#REF!</definedName>
    <definedName name="RV_EAMR_EN">#REF!</definedName>
    <definedName name="RV_EAMR_ET">#REF!</definedName>
    <definedName name="RV_EAMR_GLPG">#REF!</definedName>
    <definedName name="RV_EAMR_GNAT">#REF!</definedName>
    <definedName name="RV_EAMR_GTOT">#REF!</definedName>
    <definedName name="RV_ECLS_EC">#REF!</definedName>
    <definedName name="RV_ECLS_EF">#REF!</definedName>
    <definedName name="RV_ECLS_EN">#REF!</definedName>
    <definedName name="RV_ECLS_ET">#REF!</definedName>
    <definedName name="RV_ECLS_GLPG">#REF!</definedName>
    <definedName name="RV_ECLS_GNAT">#REF!</definedName>
    <definedName name="RV_ECLS_GTOT">#REF!</definedName>
    <definedName name="RV_FUEL_GNAT">#REF!</definedName>
    <definedName name="RV_FUEL_GTOT">#REF!</definedName>
    <definedName name="RV_ITFUEL_GTOT">#REF!</definedName>
    <definedName name="RV_ITMARG_GTOT">#REF!</definedName>
    <definedName name="RV_MARG_GNAT">#REF!</definedName>
    <definedName name="RV_MARG_GTOT">#REF!</definedName>
    <definedName name="RV_OTHR_EC">#REF!</definedName>
    <definedName name="RV_OTHR_EF">#REF!</definedName>
    <definedName name="RV_OTHR_EN">#REF!</definedName>
    <definedName name="RV_OTHR_ENC">#REF!</definedName>
    <definedName name="RV_OTHR_ET">#REF!</definedName>
    <definedName name="RV_OTHR_GLPG">#REF!</definedName>
    <definedName name="RV_OTHR_GNAT">#REF!</definedName>
    <definedName name="RV_OTHR_GOB">#REF!</definedName>
    <definedName name="RV_OTHR_GTOT">#REF!</definedName>
    <definedName name="RV_OTHR_WATR">#REF!</definedName>
    <definedName name="RV_SL_EC">#REF!</definedName>
    <definedName name="RV_SL_EN">#REF!</definedName>
    <definedName name="RV_SL_ET">#REF!</definedName>
    <definedName name="RV_SREF_EC">#REF!</definedName>
    <definedName name="RV_SREF_EF">#REF!</definedName>
    <definedName name="RV_SREF_EN">#REF!</definedName>
    <definedName name="RV_SREF_ET">#REF!</definedName>
    <definedName name="RV_SREF_GLPG">#REF!</definedName>
    <definedName name="RV_SREF_GNAT">#REF!</definedName>
    <definedName name="RV_SREF_GTOT">#REF!</definedName>
    <definedName name="RV_SURC_EC">#REF!</definedName>
    <definedName name="RV_SURC_EN">#REF!</definedName>
    <definedName name="RV_SURC_ET">#REF!</definedName>
    <definedName name="RV_TOT_GLPG">#REF!</definedName>
    <definedName name="RV_TOT_GNAT">#REF!</definedName>
    <definedName name="RV_TOT_GTOT">#REF!</definedName>
    <definedName name="RV_TOT_WATR">#REF!</definedName>
    <definedName name="RV_TOTL_EC">#REF!</definedName>
    <definedName name="RV_TOTL_EF">#REF!</definedName>
    <definedName name="RV_TOTL_EN">#REF!</definedName>
    <definedName name="RV_TOTL_ET">#REF!</definedName>
    <definedName name="RV_UNBL_EC">#REF!</definedName>
    <definedName name="RV_UNBL_EF">#REF!</definedName>
    <definedName name="RV_UNBL_EN">#REF!</definedName>
    <definedName name="RV_UNBL_ET">#REF!</definedName>
    <definedName name="RV_UNBL_GLPG">#REF!</definedName>
    <definedName name="RV_UNBL_GNAT">#REF!</definedName>
    <definedName name="RV_UNBL_GTOT">#REF!</definedName>
    <definedName name="RV_UNBL_WATR">#REF!</definedName>
    <definedName name="S_TEMPLE_GAS" localSheetId="4">#REF!</definedName>
    <definedName name="S_TEMPLE_GAS">#REF!</definedName>
    <definedName name="S_TEMPLE_OIL" localSheetId="4">#REF!</definedName>
    <definedName name="S_TEMPLE_OIL">#REF!</definedName>
    <definedName name="Sales">#REF!</definedName>
    <definedName name="SameStateCheck">#REF!</definedName>
    <definedName name="SameStateCheckError">#REF!</definedName>
    <definedName name="SAPBEXhrIndnt" hidden="1">"Wide"</definedName>
    <definedName name="SAPBEXrevision" hidden="1">1</definedName>
    <definedName name="SAPBEXsysID" hidden="1">"BWP"</definedName>
    <definedName name="SAPBEXwbID" hidden="1">"45EQYCS5Y3VSUQVBAPXGNCAH7"</definedName>
    <definedName name="SAPCrosstab2">#REF!</definedName>
    <definedName name="SAPsysID" hidden="1">"708C5W7SBKP804JT78WJ0JNKI"</definedName>
    <definedName name="SAPwbID" hidden="1">"ARS"</definedName>
    <definedName name="SCD">#REF!</definedName>
    <definedName name="SCENARIO">#REF!</definedName>
    <definedName name="SCN">#REF!</definedName>
    <definedName name="sdfgsdfdf">#REF!</definedName>
    <definedName name="sdfsdfgd">#REF!</definedName>
    <definedName name="sdlfhsdlhfkl" hidden="1">{#N/A,#N/A,FALSE,"Summ";#N/A,#N/A,FALSE,"General"}</definedName>
    <definedName name="SECOND" localSheetId="4">[1]Jan!#REF!</definedName>
    <definedName name="SECOND">[1]Jan!#REF!</definedName>
    <definedName name="SEP" localSheetId="4">[1]Jan!#REF!</definedName>
    <definedName name="SEP">[1]Jan!#REF!</definedName>
    <definedName name="sep2001_claims">#REF!</definedName>
    <definedName name="sep2002_claims">#REF!</definedName>
    <definedName name="sep2003_claims">#REF!</definedName>
    <definedName name="sep2004_claims">#REF!</definedName>
    <definedName name="sep2005_claims">#REF!</definedName>
    <definedName name="sep2006_claims">#REF!</definedName>
    <definedName name="SettingAlloc">#REF!</definedName>
    <definedName name="SettingRB">#REF!</definedName>
    <definedName name="SETUP">#REF!</definedName>
    <definedName name="seven" hidden="1">{#N/A,#N/A,FALSE,"CRPT";#N/A,#N/A,FALSE,"TREND";#N/A,#N/A,FALSE,"%Curve"}</definedName>
    <definedName name="shapefactortable">#REF!</definedName>
    <definedName name="sheet1">#REF!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HORT_FPC_REV">#REF!</definedName>
    <definedName name="SIT" localSheetId="4">[10]Variables!$AF$32</definedName>
    <definedName name="SIT">[11]Variables!$AF$32</definedName>
    <definedName name="situs">#REF!</definedName>
    <definedName name="six" hidden="1">{#N/A,#N/A,FALSE,"Drill Sites";"WP 212",#N/A,FALSE,"MWAG EOR";"WP 213",#N/A,FALSE,"MWAG EOR";#N/A,#N/A,FALSE,"Misc. Facility";#N/A,#N/A,FALSE,"WWTP"}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ss">#REF!</definedName>
    <definedName name="ST_Bottom1" localSheetId="4">[14]Variance!#REF!</definedName>
    <definedName name="ST_Bottom1">[14]Variance!#REF!</definedName>
    <definedName name="ST_Top1" localSheetId="4">[14]Variance!#REF!</definedName>
    <definedName name="ST_Top1">[14]Variance!#REF!</definedName>
    <definedName name="ST_Top2" localSheetId="4">[14]Variance!#REF!</definedName>
    <definedName name="ST_Top2">[14]Variance!#REF!</definedName>
    <definedName name="ST_Top3" localSheetId="4">#REF!</definedName>
    <definedName name="ST_Top3">#REF!</definedName>
    <definedName name="standard1" localSheetId="4" hidden="1">{"YTD-Total",#N/A,FALSE,"Provision"}</definedName>
    <definedName name="standard1" hidden="1">{"YTD-Total",#N/A,FALSE,"Provision"}</definedName>
    <definedName name="START">[1]Jan!#REF!</definedName>
    <definedName name="START2">#REF!</definedName>
    <definedName name="STARTDATE">#REF!</definedName>
    <definedName name="startmonth">#REF!</definedName>
    <definedName name="startmonth1">#REF!</definedName>
    <definedName name="startmonth10">#REF!</definedName>
    <definedName name="startmonth2">#REF!</definedName>
    <definedName name="startmonth3">#REF!</definedName>
    <definedName name="startmonth4">#REF!</definedName>
    <definedName name="startmonth5">#REF!</definedName>
    <definedName name="startmonth6">#REF!</definedName>
    <definedName name="startmonth7">#REF!</definedName>
    <definedName name="startmonth8">#REF!</definedName>
    <definedName name="startmonth9">#REF!</definedName>
    <definedName name="StartMWh">#REF!</definedName>
    <definedName name="StartTheMill">#REF!</definedName>
    <definedName name="StartTheRack">#REF!</definedName>
    <definedName name="State">#REF!</definedName>
    <definedName name="StateTax">[12]Utah!#REF!</definedName>
    <definedName name="STLT_CA_REV">#REF!</definedName>
    <definedName name="STLT_NV_REV">#REF!</definedName>
    <definedName name="STOP">#REF!</definedName>
    <definedName name="Storage">#REF!</definedName>
    <definedName name="SumAdjContract">[12]Utah!#REF!</definedName>
    <definedName name="SumAdjDepr">[12]Utah!#REF!</definedName>
    <definedName name="SumAdjMisc1">[12]Utah!#REF!</definedName>
    <definedName name="SumAdjMisc2">[12]Utah!#REF!</definedName>
    <definedName name="SumAdjNPC">[12]Utah!#REF!</definedName>
    <definedName name="SumAdjOM">[12]Utah!#REF!</definedName>
    <definedName name="SumAdjOther">[12]Utah!#REF!</definedName>
    <definedName name="SumAdjRB">[12]Utah!#REF!</definedName>
    <definedName name="SumAdjRev">[12]Utah!#REF!</definedName>
    <definedName name="SumAdjTax">[12]Utah!#REF!</definedName>
    <definedName name="summary">#REF!</definedName>
    <definedName name="SUMMARY23">[12]Utah!#REF!</definedName>
    <definedName name="SUMMARY3">[12]Utah!#REF!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SUPPLIER_CA_REV">#REF!</definedName>
    <definedName name="SUPPLIER_GAS_REV">#REF!</definedName>
    <definedName name="SUPPLIER_NV_REV">#REF!</definedName>
    <definedName name="SURCHARGE_CA_REV">#REF!</definedName>
    <definedName name="SURCHARGE_NV_REV">#REF!</definedName>
    <definedName name="SurchargeCriteria">#REF!</definedName>
    <definedName name="T" localSheetId="4">#REF!</definedName>
    <definedName name="T">#REF!</definedName>
    <definedName name="T_1">#REF!</definedName>
    <definedName name="T_2">#REF!</definedName>
    <definedName name="T1_Print" localSheetId="4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[12]Utah!#REF!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[12]Utah!#REF!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'[38]Allocation FY2005'!#REF!</definedName>
    <definedName name="table2" localSheetId="4">'[38]Allocation FY2005'!#REF!</definedName>
    <definedName name="table2">'[38]Allocation FY2005'!#REF!</definedName>
    <definedName name="table3" localSheetId="4">'[38]Allocation FY2004'!#REF!</definedName>
    <definedName name="table3">'[38]Allocation FY2004'!#REF!</definedName>
    <definedName name="table4" localSheetId="4">'[38]Allocation FY2004'!#REF!</definedName>
    <definedName name="table4">'[38]Allocation FY2004'!#REF!</definedName>
    <definedName name="tableb" localSheetId="4">#REF!</definedName>
    <definedName name="tableb">#REF!</definedName>
    <definedName name="tablec" localSheetId="4">#REF!</definedName>
    <definedName name="tablec">#REF!</definedName>
    <definedName name="tablex" localSheetId="4">#REF!</definedName>
    <definedName name="tablex">#REF!</definedName>
    <definedName name="tabley" localSheetId="4">#REF!</definedName>
    <definedName name="tabley">#REF!</definedName>
    <definedName name="TargetROR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[12]Utah!#REF!</definedName>
    <definedName name="TaxTypeCheck">#REF!</definedName>
    <definedName name="TBL11E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localSheetId="4" hidden="1">#REF!</definedName>
    <definedName name="test" hidden="1">{#N/A,#N/A,FALSE,"Summary EPS";#N/A,#N/A,FALSE,"1st Qtr Electric";#N/A,#N/A,FALSE,"1st Qtr Australia";#N/A,#N/A,FALSE,"1st Qtr Telecom";#N/A,#N/A,FALSE,"1st QTR Other"}</definedName>
    <definedName name="Test_COS">#REF!</definedName>
    <definedName name="TEST0">#REF!</definedName>
    <definedName name="TEST1" localSheetId="4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[39]PP2007!#REF!</definedName>
    <definedName name="TEST16">[39]PP2007!#REF!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[39]RMP2007!#REF!</definedName>
    <definedName name="TEST26">[39]RMP2007!#REF!</definedName>
    <definedName name="TEST27">[39]RMP2007!#REF!</definedName>
    <definedName name="TEST28">[39]RMP2007!#REF!</definedName>
    <definedName name="TEST29">[39]RMP2007!#REF!</definedName>
    <definedName name="TEST3">#REF!</definedName>
    <definedName name="TEST30">[39]RMP2007!#REF!</definedName>
    <definedName name="TEST31">[39]RMP2007!#REF!</definedName>
    <definedName name="TEST32">[39]RMP2007!#REF!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 localSheetId="4">#REF!</definedName>
    <definedName name="TESTKEYS">#REF!</definedName>
    <definedName name="TESTKEYSN">'[24]SE16n-AUFK'!$A$2:$B$1300</definedName>
    <definedName name="TESTN1">'[24]SE16n-AUFK'!$A$2:$B$191</definedName>
    <definedName name="TestPeriod">#REF!</definedName>
    <definedName name="TESTVKEY" localSheetId="4">#REF!</definedName>
    <definedName name="TESTVKEY">#REF!</definedName>
    <definedName name="TESTVKEYN">'[24]SE16n-AUFK'!$A$1:$B$1</definedName>
    <definedName name="testx1">'[25]SE16n-AUFK'!$A$2:$B$191</definedName>
    <definedName name="testxkeys">'[25]SE16n-AUFK'!$A$2:$B$1300</definedName>
    <definedName name="testxvkey">'[25]SE16n-AUFK'!$A$1:$B$1</definedName>
    <definedName name="THERMAL">#REF!</definedName>
    <definedName name="ThreeFactorElectric">#REF!</definedName>
    <definedName name="TIMAAVGRBOR">#REF!</definedName>
    <definedName name="Top">#REF!</definedName>
    <definedName name="TOTAL_555">#REF!</definedName>
    <definedName name="TotalRateBase">#REF!</definedName>
    <definedName name="TotTaxRate">#REF!</definedName>
    <definedName name="TP_Footer_User" hidden="1">"Will Kane"</definedName>
    <definedName name="TP_Footer_Version" hidden="1">"v4.00"</definedName>
    <definedName name="tr" hidden="1">{#N/A,#N/A,FALSE,"CESTSUM";#N/A,#N/A,FALSE,"est sum A";#N/A,#N/A,FALSE,"est detail A"}</definedName>
    <definedName name="tranfrm_lst">#REF!</definedName>
    <definedName name="Transfer" hidden="1">#REF!</definedName>
    <definedName name="Transfers" hidden="1">#REF!</definedName>
    <definedName name="TRANSM_2">#REF!:#REF!</definedName>
    <definedName name="ttt">#REF!</definedName>
    <definedName name="Type1Adj">[12]Utah!#REF!</definedName>
    <definedName name="Type1AdjTax">[12]Utah!#REF!</definedName>
    <definedName name="Type2Adj">[12]Utah!#REF!</definedName>
    <definedName name="Type2AdjTax">[12]Utah!#REF!</definedName>
    <definedName name="Type3Adj">[12]Utah!#REF!</definedName>
    <definedName name="Type3AdjTax">[12]Utah!#REF!</definedName>
    <definedName name="UAACT550SGW">#REF!</definedName>
    <definedName name="UAACT554SGW">#REF!</definedName>
    <definedName name="UAcct103">#REF!</definedName>
    <definedName name="UAcct105S">#REF!</definedName>
    <definedName name="UAcct105SEU">#REF!</definedName>
    <definedName name="UAcct105SGG">#REF!</definedName>
    <definedName name="UAcct105SGP1">#REF!</definedName>
    <definedName name="UAcct105SGP2">#REF!</definedName>
    <definedName name="UAcct105SGT">#REF!</definedName>
    <definedName name="UAcct1081390">#REF!</definedName>
    <definedName name="UAcct1081390Rcl">#REF!</definedName>
    <definedName name="UAcct1081399">#REF!</definedName>
    <definedName name="UAcct1081399Rcl">#REF!</definedName>
    <definedName name="UAcct108360">#REF!</definedName>
    <definedName name="UAcct108361">#REF!</definedName>
    <definedName name="UAcct108362">#REF!</definedName>
    <definedName name="UAcct108364">#REF!</definedName>
    <definedName name="UAcct108365">#REF!</definedName>
    <definedName name="UAcct108366">#REF!</definedName>
    <definedName name="UAcct108367">#REF!</definedName>
    <definedName name="UAcct108368">#REF!</definedName>
    <definedName name="UAcct108369">#REF!</definedName>
    <definedName name="UAcct108370">#REF!</definedName>
    <definedName name="UAcct108371">#REF!</definedName>
    <definedName name="UAcct108372">#REF!</definedName>
    <definedName name="UAcct108373">#REF!</definedName>
    <definedName name="UAcct108D">#REF!</definedName>
    <definedName name="UAcct108D00">#REF!</definedName>
    <definedName name="UAcct108Ds">#REF!</definedName>
    <definedName name="UAcct108Ep">#REF!</definedName>
    <definedName name="UAcct108Gpcn">#REF!</definedName>
    <definedName name="UAcct108Gps">#REF!</definedName>
    <definedName name="UAcct108Gpse">#REF!</definedName>
    <definedName name="UAcct108Gpsg">#REF!</definedName>
    <definedName name="UAcct108Gpsgp">#REF!</definedName>
    <definedName name="UAcct108Gpsgu">#REF!</definedName>
    <definedName name="UAcct108Gpso">#REF!</definedName>
    <definedName name="UACCT108GPSSGCH">#REF!</definedName>
    <definedName name="UACCT108GPSSGCT">#REF!</definedName>
    <definedName name="UAcct108Hp">#REF!</definedName>
    <definedName name="UAcct108Mp">#REF!</definedName>
    <definedName name="UAcct108Np">#REF!</definedName>
    <definedName name="UAcct108Op">#REF!</definedName>
    <definedName name="UAcct108Opsgw">#REF!</definedName>
    <definedName name="UAcct108OPSSGCT">#REF!</definedName>
    <definedName name="UAcct108Sp">#REF!</definedName>
    <definedName name="uacct108spssgch">#REF!</definedName>
    <definedName name="UAcct108Tp">#REF!</definedName>
    <definedName name="UAcct111390">#REF!</definedName>
    <definedName name="UAcct111Clg">#REF!</definedName>
    <definedName name="UAcct111Clgcn">#REF!</definedName>
    <definedName name="UAcct111Clgsop">#REF!</definedName>
    <definedName name="UAcct111Clgsou">#REF!</definedName>
    <definedName name="UAcct111Clh">#REF!</definedName>
    <definedName name="UAcct111Cls">#REF!</definedName>
    <definedName name="UAcct111Ipcn">#REF!</definedName>
    <definedName name="UAcct111Ips">#REF!</definedName>
    <definedName name="UAcct111Ipse">#REF!</definedName>
    <definedName name="UAcct111Ipsg">#REF!</definedName>
    <definedName name="UAcct111Ipsgp">#REF!</definedName>
    <definedName name="UAcct111Ipsgu">#REF!</definedName>
    <definedName name="uacct111ipso">#REF!</definedName>
    <definedName name="UACCT111IPSSGCH">#REF!</definedName>
    <definedName name="UAcct114">#REF!</definedName>
    <definedName name="UAcct120">#REF!</definedName>
    <definedName name="UAcct124">#REF!</definedName>
    <definedName name="UAcct141">#REF!</definedName>
    <definedName name="UAcct151">#REF!</definedName>
    <definedName name="uacct151ssech">#REF!</definedName>
    <definedName name="UAcct154">#REF!</definedName>
    <definedName name="uacct154ssgch">#REF!</definedName>
    <definedName name="UAcct163">#REF!</definedName>
    <definedName name="UAcct165">#REF!</definedName>
    <definedName name="UAcct165Se">#REF!</definedName>
    <definedName name="UAcct182">#REF!</definedName>
    <definedName name="UAcct18222">#REF!</definedName>
    <definedName name="UAcct182M">#REF!</definedName>
    <definedName name="UAcct182MSSGCT">#REF!</definedName>
    <definedName name="UAcct186">#REF!</definedName>
    <definedName name="UAcct1869">#REF!</definedName>
    <definedName name="UAcct186M">#REF!</definedName>
    <definedName name="UAcct186Mse">#REF!</definedName>
    <definedName name="UAcct190">#REF!</definedName>
    <definedName name="UAcct190CN">#REF!</definedName>
    <definedName name="UAcct190Dop">#REF!</definedName>
    <definedName name="UACCT190IBT">#REF!</definedName>
    <definedName name="UACCT190SSGCT">#REF!</definedName>
    <definedName name="UACCT2281">#REF!</definedName>
    <definedName name="UAcct2282">#REF!</definedName>
    <definedName name="UAcct2283">#REF!</definedName>
    <definedName name="UAcct2283S">#REF!</definedName>
    <definedName name="UAcct22842">#REF!</definedName>
    <definedName name="UAcct235">#REF!</definedName>
    <definedName name="UAcct252">#REF!</definedName>
    <definedName name="UAcct25316">#REF!</definedName>
    <definedName name="UAcct25317">#REF!</definedName>
    <definedName name="UAcct25318">#REF!</definedName>
    <definedName name="UAcct25319">#REF!</definedName>
    <definedName name="UACCT25398">#REF!</definedName>
    <definedName name="UAcct25399">#REF!</definedName>
    <definedName name="UAcct254">#REF!</definedName>
    <definedName name="UACCT254SO">#REF!</definedName>
    <definedName name="UAcct255">#REF!</definedName>
    <definedName name="UAcct281">#REF!</definedName>
    <definedName name="UAcct282">#REF!</definedName>
    <definedName name="UAcct282So">#REF!</definedName>
    <definedName name="UAcct283">#REF!</definedName>
    <definedName name="UAcct283So">#REF!</definedName>
    <definedName name="UAcct301S">#REF!</definedName>
    <definedName name="UAcct301Sg">#REF!</definedName>
    <definedName name="UAcct301So">#REF!</definedName>
    <definedName name="UAcct302S">#REF!</definedName>
    <definedName name="UAcct302Sg">#REF!</definedName>
    <definedName name="UAcct302Sgp">#REF!</definedName>
    <definedName name="UAcct302Sgu">#REF!</definedName>
    <definedName name="UAcct303Cn">#REF!</definedName>
    <definedName name="UAcct303S">#REF!</definedName>
    <definedName name="UAcct303Se">#REF!</definedName>
    <definedName name="UAcct303Sg">#REF!</definedName>
    <definedName name="UAcct303So">#REF!</definedName>
    <definedName name="UACCT303SSGCT">#REF!</definedName>
    <definedName name="UAcct310">#REF!</definedName>
    <definedName name="uacct310ssgch">#REF!</definedName>
    <definedName name="UAcct311">#REF!</definedName>
    <definedName name="uacct311ssgch">#REF!</definedName>
    <definedName name="UAcct312">#REF!</definedName>
    <definedName name="uacct312ssgch">#REF!</definedName>
    <definedName name="UAcct314">#REF!</definedName>
    <definedName name="uacct314ssgch">#REF!</definedName>
    <definedName name="UAcct315">#REF!</definedName>
    <definedName name="uacct315ssgch">#REF!</definedName>
    <definedName name="UAcct316">#REF!</definedName>
    <definedName name="uacct316ssgch">#REF!</definedName>
    <definedName name="UAcct320">#REF!</definedName>
    <definedName name="UAcct321">#REF!</definedName>
    <definedName name="UAcct322">#REF!</definedName>
    <definedName name="UAcct323">#REF!</definedName>
    <definedName name="UAcct324">#REF!</definedName>
    <definedName name="UAcct325">#REF!</definedName>
    <definedName name="UAcct33">#REF!</definedName>
    <definedName name="UAcct330">#REF!</definedName>
    <definedName name="UAcct331">#REF!</definedName>
    <definedName name="UAcct332">#REF!</definedName>
    <definedName name="UAcct333">#REF!</definedName>
    <definedName name="UAcct334">#REF!</definedName>
    <definedName name="UAcct335">#REF!</definedName>
    <definedName name="UAcct336">#REF!</definedName>
    <definedName name="UAcct340">#REF!</definedName>
    <definedName name="UAcct340Sgw">#REF!</definedName>
    <definedName name="UAcct341">#REF!</definedName>
    <definedName name="UACCT341SGW">#REF!</definedName>
    <definedName name="uacct341ssgct">#REF!</definedName>
    <definedName name="UAcct342">#REF!</definedName>
    <definedName name="uacct342ssgct">#REF!</definedName>
    <definedName name="UAcct343">#REF!</definedName>
    <definedName name="UAcct343Sgw">#REF!</definedName>
    <definedName name="uacct343sscct">#REF!</definedName>
    <definedName name="UAcct344">#REF!</definedName>
    <definedName name="UACCT344SGW">#REF!</definedName>
    <definedName name="uacct344ssgct">#REF!</definedName>
    <definedName name="UAcct345">#REF!</definedName>
    <definedName name="UACCT345SGW">#REF!</definedName>
    <definedName name="uacct345ssgct">#REF!</definedName>
    <definedName name="UAcct346">#REF!</definedName>
    <definedName name="UAcct346SGW">#REF!</definedName>
    <definedName name="UAcct350">#REF!</definedName>
    <definedName name="UAcct352">#REF!</definedName>
    <definedName name="UAcct353">#REF!</definedName>
    <definedName name="UAcct354">#REF!</definedName>
    <definedName name="UAcct355">#REF!</definedName>
    <definedName name="UAcct356">#REF!</definedName>
    <definedName name="UAcct357">#REF!</definedName>
    <definedName name="UAcct358">#REF!</definedName>
    <definedName name="UAcct359">#REF!</definedName>
    <definedName name="UAcct360">#REF!</definedName>
    <definedName name="UAcct361">#REF!</definedName>
    <definedName name="UAcct362">#REF!</definedName>
    <definedName name="UAcct368">#REF!</definedName>
    <definedName name="UAcct369">#REF!</definedName>
    <definedName name="UAcct370">#REF!</definedName>
    <definedName name="UAcct372A">#REF!</definedName>
    <definedName name="UAcct372Dp">#REF!</definedName>
    <definedName name="UAcct372Ds">#REF!</definedName>
    <definedName name="UAcct373">#REF!</definedName>
    <definedName name="UAcct389Cn">#REF!</definedName>
    <definedName name="UAcct389S">#REF!</definedName>
    <definedName name="UAcct389Sg">#REF!</definedName>
    <definedName name="UAcct389Sgu">#REF!</definedName>
    <definedName name="UAcct389So">#REF!</definedName>
    <definedName name="UAcct390Cn">#REF!</definedName>
    <definedName name="UACCT390LS">#REF!</definedName>
    <definedName name="UAcct390LSG">#REF!</definedName>
    <definedName name="UAcct390LSO">#REF!</definedName>
    <definedName name="UAcct390S">#REF!</definedName>
    <definedName name="UAcct390Sgp">#REF!</definedName>
    <definedName name="UAcct390Sgu">#REF!</definedName>
    <definedName name="UAcct390Sop">#REF!</definedName>
    <definedName name="UAcct390Sou">#REF!</definedName>
    <definedName name="UAcct391Cn">#REF!</definedName>
    <definedName name="UAcct391S">#REF!</definedName>
    <definedName name="UAcct391Se">#REF!</definedName>
    <definedName name="UAcct391Sg">#REF!</definedName>
    <definedName name="UAcct391Sgp">#REF!</definedName>
    <definedName name="UAcct391Sgu">#REF!</definedName>
    <definedName name="UAcct391So">#REF!</definedName>
    <definedName name="uacct391ssgch">#REF!</definedName>
    <definedName name="UACCT391SSGCT">#REF!</definedName>
    <definedName name="UAcct392Cn">#REF!</definedName>
    <definedName name="UAcct392L">#REF!</definedName>
    <definedName name="UACCT392LRCL">#REF!</definedName>
    <definedName name="UAcct392S">#REF!</definedName>
    <definedName name="UAcct392Se">#REF!</definedName>
    <definedName name="UAcct392Sg">#REF!</definedName>
    <definedName name="UAcct392Sgp">#REF!</definedName>
    <definedName name="UAcct392Sgu">#REF!</definedName>
    <definedName name="UAcct392So">#REF!</definedName>
    <definedName name="uacct392ssgch">#REF!</definedName>
    <definedName name="uacct392ssgct">#REF!</definedName>
    <definedName name="UAcct393S">#REF!</definedName>
    <definedName name="UAcct393Sg">#REF!</definedName>
    <definedName name="UAcct393Sgp">#REF!</definedName>
    <definedName name="UAcct393Sgu">#REF!</definedName>
    <definedName name="UAcct393So">#REF!</definedName>
    <definedName name="uacct393ssgct">#REF!</definedName>
    <definedName name="UAcct394S">#REF!</definedName>
    <definedName name="UAcct394Se">#REF!</definedName>
    <definedName name="UAcct394Sg">#REF!</definedName>
    <definedName name="UAcct394Sgp">#REF!</definedName>
    <definedName name="UAcct394Sgu">#REF!</definedName>
    <definedName name="UAcct394So">#REF!</definedName>
    <definedName name="UACCT394SSGCH">#REF!</definedName>
    <definedName name="UACCT394SSGCT">#REF!</definedName>
    <definedName name="UAcct395S">#REF!</definedName>
    <definedName name="UAcct395Se">#REF!</definedName>
    <definedName name="UAcct395Sg">#REF!</definedName>
    <definedName name="UAcct395Sgp">#REF!</definedName>
    <definedName name="UAcct395Sgu">#REF!</definedName>
    <definedName name="UAcct395So">#REF!</definedName>
    <definedName name="UACCT395SSGCH">#REF!</definedName>
    <definedName name="UACCT395SSGCT">#REF!</definedName>
    <definedName name="UAcct396S">#REF!</definedName>
    <definedName name="UAcct396Se">#REF!</definedName>
    <definedName name="UAcct396Sg">#REF!</definedName>
    <definedName name="UAcct396Sgp">#REF!</definedName>
    <definedName name="UAcct396Sgu">#REF!</definedName>
    <definedName name="UAcct396So">#REF!</definedName>
    <definedName name="UACCT396SSGCH">#REF!</definedName>
    <definedName name="UACCT396SSGCT">#REF!</definedName>
    <definedName name="UAcct397Cn">#REF!</definedName>
    <definedName name="UAcct397S">#REF!</definedName>
    <definedName name="UAcct397Se">#REF!</definedName>
    <definedName name="UAcct397Sg">#REF!</definedName>
    <definedName name="UAcct397Sgp">#REF!</definedName>
    <definedName name="UAcct397Sgu">#REF!</definedName>
    <definedName name="UAcct397So">#REF!</definedName>
    <definedName name="UACCT397SSGCH">#REF!</definedName>
    <definedName name="UACCT397SSGCT">#REF!</definedName>
    <definedName name="UAcct398Cn">#REF!</definedName>
    <definedName name="UAcct398S">#REF!</definedName>
    <definedName name="UAcct398Se">#REF!</definedName>
    <definedName name="UAcct398Sg">#REF!</definedName>
    <definedName name="UAcct398Sgp">#REF!</definedName>
    <definedName name="UAcct398Sgu">#REF!</definedName>
    <definedName name="UAcct398So">#REF!</definedName>
    <definedName name="UACCT398SSGCT">#REF!</definedName>
    <definedName name="UAcct399">#REF!</definedName>
    <definedName name="UAcct399G">#REF!</definedName>
    <definedName name="UAcct399L">#REF!</definedName>
    <definedName name="UAcct399Lrcl">#REF!</definedName>
    <definedName name="UAcct403360">#REF!</definedName>
    <definedName name="UAcct403361">#REF!</definedName>
    <definedName name="UAcct403362">#REF!</definedName>
    <definedName name="UAcct403364">#REF!</definedName>
    <definedName name="UAcct403365">#REF!</definedName>
    <definedName name="UAcct403366">#REF!</definedName>
    <definedName name="UAcct403367">#REF!</definedName>
    <definedName name="UAcct403368">#REF!</definedName>
    <definedName name="UAcct403369">#REF!</definedName>
    <definedName name="UAcct403370">#REF!</definedName>
    <definedName name="UAcct403371">#REF!</definedName>
    <definedName name="UAcct403372">#REF!</definedName>
    <definedName name="UAcct403373">#REF!</definedName>
    <definedName name="UAcct403Ep">#REF!</definedName>
    <definedName name="UAcct403Gpcn">#REF!</definedName>
    <definedName name="UAcct403Gps">#REF!</definedName>
    <definedName name="UAcct403Gpseu">#REF!</definedName>
    <definedName name="UAcct403Gpsg">#REF!</definedName>
    <definedName name="UAcct403Gpsgp">#REF!</definedName>
    <definedName name="UAcct403Gpsgu">#REF!</definedName>
    <definedName name="UAcct403Gpso">#REF!</definedName>
    <definedName name="uacct403gpssgch">#REF!</definedName>
    <definedName name="UACCT403GPSSGCT">#REF!</definedName>
    <definedName name="UAcct403Gv0">#REF!</definedName>
    <definedName name="UAcct403Hp">#REF!</definedName>
    <definedName name="UAcct403Mp">#REF!</definedName>
    <definedName name="UAcct403Np">#REF!</definedName>
    <definedName name="UAcct403Op">#REF!</definedName>
    <definedName name="UAcct403Opsgu">#REF!</definedName>
    <definedName name="uacct403opssgct">#REF!</definedName>
    <definedName name="uacct403sgw">#REF!</definedName>
    <definedName name="uacct403spdgp">#REF!</definedName>
    <definedName name="uacct403spdgu">#REF!</definedName>
    <definedName name="uacct403spsg">#REF!</definedName>
    <definedName name="uacct403ssgch">#REF!</definedName>
    <definedName name="UAcct403Tp">#REF!</definedName>
    <definedName name="UAcct404330">#REF!</definedName>
    <definedName name="UAcct404Clg">#REF!</definedName>
    <definedName name="UAcct404Clgsop">#REF!</definedName>
    <definedName name="UAcct404Clgsou">#REF!</definedName>
    <definedName name="UAcct404Cls">#REF!</definedName>
    <definedName name="UAcct404Ipcn">#REF!</definedName>
    <definedName name="UACCT404IPDGU">#REF!</definedName>
    <definedName name="UAcct404Ips">#REF!</definedName>
    <definedName name="UAcct404Ipse">#REF!</definedName>
    <definedName name="UACCT404IPSGP">#REF!</definedName>
    <definedName name="UAcct404Ipso">#REF!</definedName>
    <definedName name="UACCT404IPSSGCH">#REF!</definedName>
    <definedName name="UAcct404O">#REF!</definedName>
    <definedName name="UAcct405">#REF!</definedName>
    <definedName name="UAcct406">#REF!</definedName>
    <definedName name="UAcct407">#REF!</definedName>
    <definedName name="UAcct408">#REF!</definedName>
    <definedName name="UAcct408S">#REF!</definedName>
    <definedName name="UAcct40910FITOther">#REF!</definedName>
    <definedName name="UAcct40910FitPMI">#REF!</definedName>
    <definedName name="UAcct40910FITPTC">#REF!</definedName>
    <definedName name="UAcct40910FITSitus">#REF!</definedName>
    <definedName name="UAcct40911Dgu">#REF!</definedName>
    <definedName name="UAcct40911S">#REF!</definedName>
    <definedName name="UAcct41010">#REF!</definedName>
    <definedName name="UAcct41020">#REF!</definedName>
    <definedName name="UAcct41111">#REF!</definedName>
    <definedName name="UAcct41120">#REF!</definedName>
    <definedName name="UAcct41140">#REF!</definedName>
    <definedName name="UAcct41141">#REF!</definedName>
    <definedName name="UAcct41160">#REF!</definedName>
    <definedName name="UAcct41170">#REF!</definedName>
    <definedName name="UAcct4118">#REF!</definedName>
    <definedName name="UAcct41181">#REF!</definedName>
    <definedName name="UAcct4194">#REF!</definedName>
    <definedName name="UAcct419Doth">#REF!</definedName>
    <definedName name="UAcct421">#REF!</definedName>
    <definedName name="UAcct4311">#REF!</definedName>
    <definedName name="UAcct442Se">#REF!</definedName>
    <definedName name="UAcct442Sg">#REF!</definedName>
    <definedName name="UAcct447">#REF!</definedName>
    <definedName name="UAcct447S">#REF!</definedName>
    <definedName name="UAcct447Se">#REF!</definedName>
    <definedName name="UAcct448S">#REF!</definedName>
    <definedName name="UAcct448So">#REF!</definedName>
    <definedName name="UAcct449">#REF!</definedName>
    <definedName name="UAcct450">#REF!</definedName>
    <definedName name="UAcct450S">#REF!</definedName>
    <definedName name="UAcct450So">#REF!</definedName>
    <definedName name="UAcct451S">#REF!</definedName>
    <definedName name="UAcct451Sg">#REF!</definedName>
    <definedName name="UAcct451So">#REF!</definedName>
    <definedName name="UAcct453">#REF!</definedName>
    <definedName name="UAcct454">#REF!</definedName>
    <definedName name="UAcct454S">#REF!</definedName>
    <definedName name="UAcct454Sg">#REF!</definedName>
    <definedName name="UAcct454So">#REF!</definedName>
    <definedName name="UAcct456">#REF!</definedName>
    <definedName name="UAcct456Cn">#REF!</definedName>
    <definedName name="UAcct456S">#REF!</definedName>
    <definedName name="UAcct456Se">#REF!</definedName>
    <definedName name="UAcct500">#REF!</definedName>
    <definedName name="UACCT500SSGCH">#REF!</definedName>
    <definedName name="UAcct501">#REF!</definedName>
    <definedName name="UAcct501Se">#REF!</definedName>
    <definedName name="UACCT501SENNPC">#REF!</definedName>
    <definedName name="uacct501ssech">#REF!</definedName>
    <definedName name="UACCT501SSECHNNPC">#REF!</definedName>
    <definedName name="uacct501ssect">#REF!</definedName>
    <definedName name="UAcct502">#REF!</definedName>
    <definedName name="uacct502snpps">#REF!</definedName>
    <definedName name="uacct502ssgch">#REF!</definedName>
    <definedName name="UAcct503">#REF!</definedName>
    <definedName name="UAcct503Se">#REF!</definedName>
    <definedName name="UACCT503SENNPC">#REF!</definedName>
    <definedName name="UAcct505">#REF!</definedName>
    <definedName name="uacct505snpps">#REF!</definedName>
    <definedName name="uacct505ssgch">#REF!</definedName>
    <definedName name="UAcct506">#REF!</definedName>
    <definedName name="UAcct506Se">#REF!</definedName>
    <definedName name="uacct506snpps">#REF!</definedName>
    <definedName name="uacct506ssgch">#REF!</definedName>
    <definedName name="UAcct507">#REF!</definedName>
    <definedName name="uacct507ssgch">#REF!</definedName>
    <definedName name="UAcct510">#REF!</definedName>
    <definedName name="uacct510ssgch">#REF!</definedName>
    <definedName name="UAcct511">#REF!</definedName>
    <definedName name="uacct511ssgch">#REF!</definedName>
    <definedName name="UAcct512">#REF!</definedName>
    <definedName name="uacct512ssgch">#REF!</definedName>
    <definedName name="UAcct513">#REF!</definedName>
    <definedName name="uacct513ssgch">#REF!</definedName>
    <definedName name="UAcct514">#REF!</definedName>
    <definedName name="uacct514ssgch">#REF!</definedName>
    <definedName name="UAcct517">#REF!</definedName>
    <definedName name="UAcct518">#REF!</definedName>
    <definedName name="UAcct519">#REF!</definedName>
    <definedName name="UAcct520">#REF!</definedName>
    <definedName name="UAcct523">#REF!</definedName>
    <definedName name="UAcct524">#REF!</definedName>
    <definedName name="UAcct528">#REF!</definedName>
    <definedName name="UAcct529">#REF!</definedName>
    <definedName name="UAcct530">#REF!</definedName>
    <definedName name="UAcct531">#REF!</definedName>
    <definedName name="UAcct532">#REF!</definedName>
    <definedName name="UAcct535">#REF!</definedName>
    <definedName name="UAcct536">#REF!</definedName>
    <definedName name="UAcct537">#REF!</definedName>
    <definedName name="UAcct538">#REF!</definedName>
    <definedName name="UAcct539">#REF!</definedName>
    <definedName name="UAcct540">#REF!</definedName>
    <definedName name="UAcct541">#REF!</definedName>
    <definedName name="UAcct542">#REF!</definedName>
    <definedName name="UAcct543">#REF!</definedName>
    <definedName name="UAcct544">#REF!</definedName>
    <definedName name="UAcct545">#REF!</definedName>
    <definedName name="UAcct546">#REF!</definedName>
    <definedName name="UAcct547Se">#REF!</definedName>
    <definedName name="UACCT547SSECT">#REF!</definedName>
    <definedName name="UAcct548">#REF!</definedName>
    <definedName name="uacct548ssgct">#REF!</definedName>
    <definedName name="UAcct549">#REF!</definedName>
    <definedName name="UAcct549sg">#REF!</definedName>
    <definedName name="uacct550">#REF!</definedName>
    <definedName name="UACCT550sg">#REF!</definedName>
    <definedName name="UAcct551">#REF!</definedName>
    <definedName name="UAcct552">#REF!</definedName>
    <definedName name="UAcct553">#REF!</definedName>
    <definedName name="UACCT553SSGCT">#REF!</definedName>
    <definedName name="UAcct554">#REF!</definedName>
    <definedName name="UAcct554SSCT">#REF!</definedName>
    <definedName name="uacct555dgp">#REF!</definedName>
    <definedName name="UAcct555Dgu">#REF!</definedName>
    <definedName name="UAcct555S">#REF!</definedName>
    <definedName name="UAcct555Se">#REF!</definedName>
    <definedName name="uacct555ssgp">#REF!</definedName>
    <definedName name="UAcct556">#REF!</definedName>
    <definedName name="UAcct557">#REF!</definedName>
    <definedName name="UACCT557SSGCT">#REF!</definedName>
    <definedName name="UAcct560">#REF!</definedName>
    <definedName name="UAcct561">#REF!</definedName>
    <definedName name="UAcct562">#REF!</definedName>
    <definedName name="UAcct563">#REF!</definedName>
    <definedName name="UAcct564">#REF!</definedName>
    <definedName name="UAcct565">#REF!</definedName>
    <definedName name="UAcct565Se">#REF!</definedName>
    <definedName name="UAcct566">#REF!</definedName>
    <definedName name="UAcct567">#REF!</definedName>
    <definedName name="UAcct568">#REF!</definedName>
    <definedName name="UAcct569">#REF!</definedName>
    <definedName name="UAcct570">#REF!</definedName>
    <definedName name="UAcct571">#REF!</definedName>
    <definedName name="UAcct572">#REF!</definedName>
    <definedName name="UAcct573">#REF!</definedName>
    <definedName name="UAcct580">#REF!</definedName>
    <definedName name="UAcct581">#REF!</definedName>
    <definedName name="UAcct582">#REF!</definedName>
    <definedName name="UAcct583">#REF!</definedName>
    <definedName name="UAcct584">#REF!</definedName>
    <definedName name="UAcct585">#REF!</definedName>
    <definedName name="UAcct586">#REF!</definedName>
    <definedName name="UAcct587">#REF!</definedName>
    <definedName name="UAcct588">#REF!</definedName>
    <definedName name="UAcct589">#REF!</definedName>
    <definedName name="UAcct590">#REF!</definedName>
    <definedName name="UAcct591">#REF!</definedName>
    <definedName name="UAcct592">#REF!</definedName>
    <definedName name="UAcct593">#REF!</definedName>
    <definedName name="UAcct594">#REF!</definedName>
    <definedName name="UAcct595">#REF!</definedName>
    <definedName name="UAcct596">#REF!</definedName>
    <definedName name="UAcct597">#REF!</definedName>
    <definedName name="UAcct598">#REF!</definedName>
    <definedName name="UAcct901">#REF!</definedName>
    <definedName name="UAcct902">#REF!</definedName>
    <definedName name="UAcct903">#REF!</definedName>
    <definedName name="UAcct904">#REF!</definedName>
    <definedName name="UAcct905">#REF!</definedName>
    <definedName name="UAcct907">#REF!</definedName>
    <definedName name="UAcct908">#REF!</definedName>
    <definedName name="UAcct909">#REF!</definedName>
    <definedName name="UAcct910">#REF!</definedName>
    <definedName name="UAcct911">#REF!</definedName>
    <definedName name="UAcct912">#REF!</definedName>
    <definedName name="UAcct913">#REF!</definedName>
    <definedName name="UAcct916">#REF!</definedName>
    <definedName name="UAcct920">#REF!</definedName>
    <definedName name="UAcct920Cn">#REF!</definedName>
    <definedName name="UAcct921">#REF!</definedName>
    <definedName name="UAcct921Cn">#REF!</definedName>
    <definedName name="UAcct923">#REF!</definedName>
    <definedName name="UAcct923Cn">#REF!</definedName>
    <definedName name="UAcct924S">#REF!</definedName>
    <definedName name="UACCT924SG">#REF!</definedName>
    <definedName name="UAcct924SO">#REF!</definedName>
    <definedName name="UAcct925">#REF!</definedName>
    <definedName name="UAcct926">#REF!</definedName>
    <definedName name="UAcct927">#REF!</definedName>
    <definedName name="UAcct928">#REF!</definedName>
    <definedName name="UAcct928RE">#REF!</definedName>
    <definedName name="UAcct929">#REF!</definedName>
    <definedName name="UACCT930cn">#REF!</definedName>
    <definedName name="UAcct930S">#REF!</definedName>
    <definedName name="UAcct930So">#REF!</definedName>
    <definedName name="UAcct931">#REF!</definedName>
    <definedName name="UAcct935">#REF!</definedName>
    <definedName name="UAcctAGA">#REF!</definedName>
    <definedName name="UAcctcwc">#REF!</definedName>
    <definedName name="UAcctd00">#REF!</definedName>
    <definedName name="UAcctdfad">#REF!</definedName>
    <definedName name="UAcctdfap">#REF!</definedName>
    <definedName name="UAcctdfat">#REF!</definedName>
    <definedName name="UAcctds0">#REF!</definedName>
    <definedName name="UAcctfit">#REF!</definedName>
    <definedName name="UAcctg00">#REF!</definedName>
    <definedName name="UAccth00">#REF!</definedName>
    <definedName name="UAccti00">#REF!</definedName>
    <definedName name="UAcctn00">#REF!</definedName>
    <definedName name="UAccto00">#REF!</definedName>
    <definedName name="UAcctowc">#REF!</definedName>
    <definedName name="uacctowcssech">#REF!</definedName>
    <definedName name="UAccts00">#REF!</definedName>
    <definedName name="UAcctSchM">#REF!</definedName>
    <definedName name="UAcctsttax">#REF!</definedName>
    <definedName name="UAcctt00">#REF!</definedName>
    <definedName name="UACT553SGW">#REF!</definedName>
    <definedName name="Unadj_Op_revenue">[28]Summary!$B$37</definedName>
    <definedName name="Unadj_rate_base">[28]Summary!$B$64</definedName>
    <definedName name="Unadj_ROE">[28]Summary!$B$67</definedName>
    <definedName name="UnadjBegEnd">#REF!</definedName>
    <definedName name="UnadjYE">#REF!</definedName>
    <definedName name="UNBILL_FG">#REF!</definedName>
    <definedName name="UNBILL_FN">#REF!</definedName>
    <definedName name="UNBILLED_CA_REV">#REF!</definedName>
    <definedName name="UNBILLED_FPC_REV">#REF!</definedName>
    <definedName name="UNBILLED_GAS_REV">#REF!</definedName>
    <definedName name="UNBILLED_NV_REV">#REF!</definedName>
    <definedName name="UNBILLED_WTR_REV">#REF!</definedName>
    <definedName name="UnbilledBTER">#REF!</definedName>
    <definedName name="UnbilledBTGR">#REF!</definedName>
    <definedName name="uncollectible_perc">[28]Variables!$D$20</definedName>
    <definedName name="UncollectibleAccounts" localSheetId="4">[10]Variables!$B$27</definedName>
    <definedName name="UncollectibleAccounts">[11]Variables!$B$27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H">#REF!</definedName>
    <definedName name="USCHMAFS">#REF!</definedName>
    <definedName name="USCHMAFSE">#REF!</definedName>
    <definedName name="USCHMAFSG">#REF!</definedName>
    <definedName name="USCHMAFSNP">#REF!</definedName>
    <definedName name="USCHMAFSO">#REF!</definedName>
    <definedName name="USCHMAFTROJP">#REF!</definedName>
    <definedName name="USCHMAPBADDEBT">#REF!</definedName>
    <definedName name="USCHMAPS">#REF!</definedName>
    <definedName name="USCHMAPSE">#REF!</definedName>
    <definedName name="USCHMAPSG">#REF!</definedName>
    <definedName name="USCHMAPSNP">#REF!</definedName>
    <definedName name="USCHMAPSO">#REF!</definedName>
    <definedName name="USCHMATBADDEBT">#REF!</definedName>
    <definedName name="USCHMATCIAC">#REF!</definedName>
    <definedName name="USCHMATGPS">#REF!</definedName>
    <definedName name="USCHMATS">#REF!</definedName>
    <definedName name="USCHMATSCHMDEXP">#REF!</definedName>
    <definedName name="USCHMATSE">#REF!</definedName>
    <definedName name="USCHMATSG">#REF!</definedName>
    <definedName name="USCHMATSG2">#REF!</definedName>
    <definedName name="USCHMATSGCT">#REF!</definedName>
    <definedName name="USCHMATSNP">#REF!</definedName>
    <definedName name="USCHMATSNPD">#REF!</definedName>
    <definedName name="USCHMATSO">#REF!</definedName>
    <definedName name="USCHMATTAXDEPR">#REF!</definedName>
    <definedName name="USCHMATTROJD">#REF!</definedName>
    <definedName name="USCHMDFDGP">#REF!</definedName>
    <definedName name="USCHMDFDGU">#REF!</definedName>
    <definedName name="USCHMDFS">#REF!</definedName>
    <definedName name="USCHMDPIBT">#REF!</definedName>
    <definedName name="USCHMDPS">#REF!</definedName>
    <definedName name="USCHMDPSE">#REF!</definedName>
    <definedName name="USCHMDPSG">#REF!</definedName>
    <definedName name="USCHMDPSNP">#REF!</definedName>
    <definedName name="USCHMDPSO">#REF!</definedName>
    <definedName name="USCHMDTBADDEBT">#REF!</definedName>
    <definedName name="USCHMDTCN">#REF!</definedName>
    <definedName name="USCHMDTDGP">#REF!</definedName>
    <definedName name="USCHMDTGPS">#REF!</definedName>
    <definedName name="USCHMDTS">#REF!</definedName>
    <definedName name="USCHMDTSE">#REF!</definedName>
    <definedName name="USCHMDTSG">#REF!</definedName>
    <definedName name="USCHMDTSNP">#REF!</definedName>
    <definedName name="USCHMDTSNPD">#REF!</definedName>
    <definedName name="USCHMDTSO">#REF!</definedName>
    <definedName name="USCHMDTTAXDEPR">#REF!</definedName>
    <definedName name="USCHMDTTROJD">#REF!</definedName>
    <definedName name="USYieldCurves">#REF!</definedName>
    <definedName name="UTAllocMethod">#REF!</definedName>
    <definedName name="UTGrossReceipts">#REF!</definedName>
    <definedName name="UTRateBase">#REF!</definedName>
    <definedName name="v" hidden="1">{#N/A,#N/A,FALSE,"Coversheet";#N/A,#N/A,FALSE,"QA"}</definedName>
    <definedName name="VALDATE">#REF!</definedName>
    <definedName name="ValidAccount">[13]Variables!$AK$43:$AK$367</definedName>
    <definedName name="ValidFactor">#REF!</definedName>
    <definedName name="Value" hidden="1">{#N/A,#N/A,FALSE,"Summ";#N/A,#N/A,FALSE,"General"}</definedName>
    <definedName name="vcdv" hidden="1">#REF!</definedName>
    <definedName name="Version">#REF!</definedName>
    <definedName name="VSPVISION">#REF!</definedName>
    <definedName name="w" localSheetId="2" hidden="1">[40]Inputs!#REF!</definedName>
    <definedName name="w" localSheetId="3" hidden="1">[40]Inputs!#REF!</definedName>
    <definedName name="w" hidden="1">#REF!</definedName>
    <definedName name="W_GOB_20__CAL">#REF!</definedName>
    <definedName name="WA_rev_tax_perc">[28]Variables!$D$22</definedName>
    <definedName name="WAAllocMethod">#REF!</definedName>
    <definedName name="WARateBase">#REF!</definedName>
    <definedName name="WARevenueTax">#REF!</definedName>
    <definedName name="WCA_AP_CWIP_D_C">#REF!</definedName>
    <definedName name="we" hidden="1">{#N/A,#N/A,FALSE,"Pg 6b CustCount_Gas";#N/A,#N/A,FALSE,"QA";#N/A,#N/A,FALSE,"Report";#N/A,#N/A,FALSE,"forecast"}</definedName>
    <definedName name="Weighted_cost_debt">[28]Variables!$E$8</definedName>
    <definedName name="Weighted_cost_pref">[28]Variables!$E$9</definedName>
    <definedName name="WH" hidden="1">{#N/A,#N/A,FALSE,"Coversheet";#N/A,#N/A,FALSE,"QA"}</definedName>
    <definedName name="whatever">#REF!</definedName>
    <definedName name="WinterPeak">#REF!,#REF!</definedName>
    <definedName name="WN">#REF!</definedName>
    <definedName name="WORK1C">#REF!</definedName>
    <definedName name="WORK1N">#REF!</definedName>
    <definedName name="Workforce_Data">OFFSET(#REF!,0,0,COUNTA(#REF!),COUNTA(#REF!))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localSheetId="4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All._.Sheets." hidden="1">{"IncSt",#N/A,FALSE,"IS";"BalSht",#N/A,FALSE,"BS";"IntCash",#N/A,FALSE,"Int. Cash";"Stats",#N/A,FALSE,"Stats"}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idCo." hidden="1">{#N/A,#N/A,FALSE,"BidCo Assumptions";#N/A,#N/A,FALSE,"Credit Stats";#N/A,#N/A,FALSE,"Bidco Summary";#N/A,#N/A,FALSE,"BIDCO Consolidated"}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localSheetId="4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localSheetId="4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CF._.Valuation." hidden="1">{"value box",#N/A,TRUE,"DPL Inc. Fin Statements";"unlevered free cash flows",#N/A,TRUE,"DPL Inc. Fin Statements"}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4" hidden="1">{"Open issues Only",#N/A,FALSE,"TIMELINE"}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All.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localSheetId="4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hidden="1">{#N/A,#N/A,FALSE,"Dec 1999 mapping"}</definedName>
    <definedName name="wrn.sales." hidden="1">{"sales",#N/A,FALSE,"Sales";"sales existing",#N/A,FALSE,"Sales";"sales rd1",#N/A,FALSE,"Sales";"sales rd2",#N/A,FALSE,"Sales"}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_ALONE_BOTH." hidden="1">{"FCB_ALL",#N/A,FALSE,"FCB";"GREY_ALL",#N/A,FALSE,"GREY"}</definedName>
    <definedName name="wrn.Standard." localSheetId="4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localSheetId="4" hidden="1">{#N/A,#N/A,FALSE,"Consltd-For contngcy"}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TR_ACCDEPR">#REF!</definedName>
    <definedName name="WTR_ADD_CWC">#REF!</definedName>
    <definedName name="WTR_ADD_M_SC">#REF!</definedName>
    <definedName name="WTR_ADD_M_SD">#REF!</definedName>
    <definedName name="WTR_ADD_M_SF">#REF!</definedName>
    <definedName name="WTR_ADD_PREC">#REF!</definedName>
    <definedName name="WTR_ADD_PRED">#REF!</definedName>
    <definedName name="WTR_DED_ADFIT">#REF!</definedName>
    <definedName name="WTR_DED_ADITC">#REF!</definedName>
    <definedName name="WTR_DED_CA">#REF!</definedName>
    <definedName name="WTR_DED_OT">#REF!</definedName>
    <definedName name="WTR_EXP_A_G">#REF!</definedName>
    <definedName name="WTR_EXP_CHEM">#REF!</definedName>
    <definedName name="WTR_EXP_CS_I">#REF!</definedName>
    <definedName name="WTR_EXP_CUST">#REF!</definedName>
    <definedName name="WTR_EXP_DIST">#REF!</definedName>
    <definedName name="WTR_EXP_OTP">#REF!</definedName>
    <definedName name="WTR_EXP_TRAN">#REF!</definedName>
    <definedName name="WTR_FIT_ADJ">#REF!</definedName>
    <definedName name="WTR_FIT_INT">#REF!</definedName>
    <definedName name="WTR_FIT_RATE">#REF!</definedName>
    <definedName name="WTR_OPE_AITC">#REF!</definedName>
    <definedName name="WTR_OPE_CCFT">#REF!</definedName>
    <definedName name="WTR_OPE_CHEQ">#REF!</definedName>
    <definedName name="WTR_OPE_D_A">#REF!</definedName>
    <definedName name="WTR_OPE_DFIT">#REF!</definedName>
    <definedName name="WTR_OPE_TXO">#REF!</definedName>
    <definedName name="WTR_OPIN_ADJ">#REF!</definedName>
    <definedName name="WTR_PLANT">#REF!</definedName>
    <definedName name="WTR_REV_BG">#REF!</definedName>
    <definedName name="WTR_REV_OT">#REF!</definedName>
    <definedName name="WTR_REV_UB">#REF!</definedName>
    <definedName name="WUTC_reg_fee_perc">[28]Variables!$D$21</definedName>
    <definedName name="www" hidden="1">{#N/A,#N/A,FALSE,"schA"}</definedName>
    <definedName name="WYEAllocMethod">#REF!</definedName>
    <definedName name="WYERateBase">#REF!</definedName>
    <definedName name="WYO_IND_GAS" localSheetId="4">#REF!</definedName>
    <definedName name="WYO_IND_GAS">#REF!</definedName>
    <definedName name="WYWAllocMethod">#REF!</definedName>
    <definedName name="WYWRateBase">#REF!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xxxx">#REF!</definedName>
    <definedName name="y" localSheetId="4" hidden="1">'[41]DSM Output'!$B$21:$B$23</definedName>
    <definedName name="y" hidden="1">'[2]DSM Output'!$B$21:$B$23</definedName>
    <definedName name="YearEndFactors" localSheetId="4">[10]UTCR!$G$22:$U$108</definedName>
    <definedName name="YearEndFactors">[11]UTCR!$G$22:$U$108</definedName>
    <definedName name="YearEndInput" localSheetId="4">[10]Inputs!$A$3:$D$1769</definedName>
    <definedName name="YearEndInput">[11]Inputs!$A$3:$D$1769</definedName>
    <definedName name="YEFactorCopy">#REF!</definedName>
    <definedName name="YEFactors">[13]Factors!$S$3:$AG$99</definedName>
    <definedName name="yesterdayscurves">#REF!</definedName>
    <definedName name="YTD">'[42]Actuals - Data Input'!#REF!</definedName>
    <definedName name="yuf" hidden="1">{#N/A,#N/A,FALSE,"Summ";#N/A,#N/A,FALSE,"General"}</definedName>
    <definedName name="YYY">#REF!</definedName>
    <definedName name="yyyy">#REF!</definedName>
    <definedName name="z" localSheetId="4" hidden="1">'[41]DSM Output'!$G$21:$G$23</definedName>
    <definedName name="z" hidden="1">'[2]DSM Output'!$G$21:$G$23</definedName>
    <definedName name="Z_01844156_6462_4A28_9785_1A86F4D0C834_.wvu.PrintTitles" localSheetId="4" hidden="1">#REF!</definedName>
    <definedName name="Z_01844156_6462_4A28_9785_1A86F4D0C834_.wvu.PrintTitles" localSheetId="2" hidden="1">#REF!</definedName>
    <definedName name="Z_01844156_6462_4A28_9785_1A86F4D0C834_.wvu.PrintTitles" localSheetId="3" hidden="1">#REF!</definedName>
    <definedName name="Z_01844156_6462_4A28_9785_1A86F4D0C834_.wvu.PrintTitles" hidden="1">#REF!</definedName>
    <definedName name="ZA" localSheetId="4">'[43] annual balance '!#REF!</definedName>
    <definedName name="ZA">'[43] annual balance '!#REF!</definedName>
    <definedName name="zzzzz">#REF!</definedName>
    <definedName name="zzzzzzz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8" i="4"/>
  <c r="B10" i="4" s="1"/>
  <c r="B4" i="1"/>
  <c r="B12" i="1"/>
  <c r="D9" i="7" l="1"/>
  <c r="C9" i="7"/>
  <c r="C21" i="7" s="1"/>
  <c r="B12" i="4"/>
  <c r="E9" i="7" l="1"/>
  <c r="E21" i="7"/>
  <c r="G9" i="7"/>
  <c r="D21" i="7"/>
  <c r="E10" i="7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G10" i="7" l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F22" i="7"/>
  <c r="F23" i="7" s="1"/>
  <c r="F24" i="7" s="1"/>
  <c r="F25" i="7" s="1"/>
  <c r="F21" i="7"/>
  <c r="G21" i="7" s="1"/>
  <c r="B9" i="3"/>
  <c r="B11" i="3" s="1"/>
  <c r="G22" i="7" l="1"/>
  <c r="G23" i="7" s="1"/>
  <c r="G24" i="7" s="1"/>
  <c r="G25" i="7" s="1"/>
  <c r="G26" i="7" s="1"/>
  <c r="D4" i="6" s="1"/>
  <c r="D6" i="6" s="1"/>
  <c r="C11" i="6" s="1"/>
  <c r="D11" i="6" s="1"/>
  <c r="E11" i="6" s="1"/>
  <c r="C12" i="6" l="1"/>
  <c r="D12" i="6"/>
  <c r="E12" i="6" l="1"/>
  <c r="C13" i="6" s="1"/>
  <c r="D13" i="6"/>
  <c r="E13" i="6" l="1"/>
  <c r="D14" i="6"/>
  <c r="C14" i="6" l="1"/>
  <c r="E14" i="6" s="1"/>
  <c r="D15" i="6"/>
  <c r="C15" i="6" l="1"/>
  <c r="E15" i="6" s="1"/>
  <c r="D16" i="6"/>
  <c r="D17" i="6" l="1"/>
  <c r="C16" i="6"/>
  <c r="E16" i="6" s="1"/>
  <c r="C17" i="6" l="1"/>
  <c r="E17" i="6" s="1"/>
  <c r="D18" i="6"/>
  <c r="D19" i="6" l="1"/>
  <c r="C18" i="6"/>
  <c r="E18" i="6" s="1"/>
  <c r="C19" i="6" l="1"/>
  <c r="E19" i="6" s="1"/>
  <c r="D20" i="6"/>
  <c r="C20" i="6" l="1"/>
  <c r="E20" i="6" s="1"/>
  <c r="D21" i="6"/>
  <c r="D22" i="6" l="1"/>
  <c r="C21" i="6"/>
  <c r="E21" i="6" s="1"/>
  <c r="C22" i="6" l="1"/>
  <c r="E22" i="6" s="1"/>
  <c r="D25" i="6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23" i="6"/>
  <c r="B17" i="1" l="1"/>
  <c r="C25" i="6"/>
  <c r="E25" i="6" s="1"/>
  <c r="C26" i="6" s="1"/>
  <c r="E26" i="6" s="1"/>
  <c r="C27" i="6" s="1"/>
  <c r="E27" i="6" s="1"/>
  <c r="C28" i="6" s="1"/>
  <c r="E28" i="6" s="1"/>
  <c r="C29" i="6" s="1"/>
  <c r="E29" i="6" s="1"/>
  <c r="C30" i="6" s="1"/>
  <c r="E30" i="6" s="1"/>
  <c r="C31" i="6" s="1"/>
  <c r="E31" i="6" s="1"/>
  <c r="C32" i="6" s="1"/>
  <c r="E32" i="6" s="1"/>
  <c r="C33" i="6" s="1"/>
  <c r="E33" i="6" s="1"/>
  <c r="C34" i="6" s="1"/>
  <c r="E34" i="6" s="1"/>
  <c r="C35" i="6" s="1"/>
  <c r="E35" i="6" s="1"/>
  <c r="C36" i="6" s="1"/>
  <c r="E36" i="6" s="1"/>
  <c r="C37" i="6" s="1"/>
  <c r="E37" i="6" s="1"/>
  <c r="C38" i="6" s="1"/>
  <c r="E38" i="6" s="1"/>
  <c r="C39" i="6" s="1"/>
  <c r="E39" i="6" s="1"/>
  <c r="C40" i="6" s="1"/>
  <c r="E40" i="6" s="1"/>
  <c r="C41" i="6" s="1"/>
  <c r="E41" i="6" s="1"/>
  <c r="C42" i="6" s="1"/>
  <c r="E42" i="6" s="1"/>
  <c r="C43" i="6" s="1"/>
  <c r="E43" i="6" s="1"/>
  <c r="C44" i="6" s="1"/>
  <c r="E44" i="6" s="1"/>
  <c r="C45" i="6" s="1"/>
  <c r="E45" i="6" s="1"/>
  <c r="C46" i="6" s="1"/>
  <c r="E46" i="6" s="1"/>
  <c r="C47" i="6" s="1"/>
  <c r="E47" i="6" s="1"/>
  <c r="C48" i="6" s="1"/>
  <c r="E48" i="6" s="1"/>
  <c r="B8" i="1" l="1"/>
  <c r="B9" i="1" s="1"/>
  <c r="B11" i="1" s="1"/>
  <c r="B14" i="1" s="1"/>
  <c r="B21" i="1" l="1"/>
  <c r="B16" i="1"/>
  <c r="B19" i="1" l="1"/>
</calcChain>
</file>

<file path=xl/sharedStrings.xml><?xml version="1.0" encoding="utf-8"?>
<sst xmlns="http://schemas.openxmlformats.org/spreadsheetml/2006/main" count="115" uniqueCount="60">
  <si>
    <t>Idaho General Rate Case</t>
  </si>
  <si>
    <t>ECAM Base $/MWh From Case No. PAC-E-21-07</t>
  </si>
  <si>
    <t>Average ECAM Base $/MWh</t>
  </si>
  <si>
    <t>Total Step 1 Revenue Requirement Price Increase</t>
  </si>
  <si>
    <t>Variance (ECAM Base to Avg. ECAM Base)</t>
  </si>
  <si>
    <t>Liability Premium</t>
  </si>
  <si>
    <t>2023 Actual Liability Premiums</t>
  </si>
  <si>
    <t>2024 GRC ICA Calculation</t>
  </si>
  <si>
    <t>2023 Actual Liability Premium</t>
  </si>
  <si>
    <t>Add 50% Escalation for 2024 Premiums</t>
  </si>
  <si>
    <t>Final 2024 GRC SO Factor</t>
  </si>
  <si>
    <t>Total ICA Amount</t>
  </si>
  <si>
    <t>Total Step 1 Increase</t>
  </si>
  <si>
    <t>Total Step 2 Increase</t>
  </si>
  <si>
    <t>Amortization</t>
  </si>
  <si>
    <t>Beginning Regulatory Asset Balance</t>
  </si>
  <si>
    <t>Idaho SO Allocation Factor</t>
  </si>
  <si>
    <t>Idaho Allocated Beg. Regulatory Asset Bal.</t>
  </si>
  <si>
    <t>Below</t>
  </si>
  <si>
    <t>Beg Balance</t>
  </si>
  <si>
    <t>End Balance</t>
  </si>
  <si>
    <t>Regulatory</t>
  </si>
  <si>
    <t>Asset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</si>
  <si>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</si>
  <si>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</si>
  <si>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</si>
  <si>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</si>
  <si>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</si>
  <si>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</si>
  <si>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</si>
  <si>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</si>
  <si>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</si>
  <si>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</si>
  <si>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</si>
  <si>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</si>
  <si>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 Forma Amort =</t>
  </si>
  <si>
    <t>Total-Company</t>
  </si>
  <si>
    <t>2023/2024</t>
  </si>
  <si>
    <t>2024/2025</t>
  </si>
  <si>
    <t>Annual Prem.</t>
  </si>
  <si>
    <t>Monthly</t>
  </si>
  <si>
    <t>In-Rates</t>
  </si>
  <si>
    <t>Cost</t>
  </si>
  <si>
    <t>Deferral</t>
  </si>
  <si>
    <t>Balance</t>
  </si>
  <si>
    <t>Total Rate Mitigation Reduction</t>
  </si>
  <si>
    <t>Rate Mitigation</t>
  </si>
  <si>
    <t>ECAM Base $/MWh - Exhibit 51</t>
  </si>
  <si>
    <t>Final Revenue Requirement Price Change - Exhibit 48</t>
  </si>
  <si>
    <t>MWh at Sales - Exhibit 48, Page 3.1.2</t>
  </si>
  <si>
    <t>Insurance Cost Adjustment Mechanism - Sch. 92 - Premium and Deferral</t>
  </si>
  <si>
    <t>Catastrophic Fire Fund - Sch. 193</t>
  </si>
  <si>
    <t>Step 1, Step 2, and Rate Rider Summary</t>
  </si>
  <si>
    <t>Insurance Cost Adjustment - Insurance Premiums</t>
  </si>
  <si>
    <t>Insurance Cost Adjustment - Insurance Deferral Balance</t>
  </si>
  <si>
    <t>Catostrophic Fire Fund Target Reserve</t>
  </si>
  <si>
    <t>10 Year Collection</t>
  </si>
  <si>
    <t>80% Customer Contribution</t>
  </si>
  <si>
    <t>Idaho Allocation</t>
  </si>
  <si>
    <t>Idaho Share of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</si>
</sst>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%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0" fontId="5" fillId="0" borderId="0" xfId="0" applyFont="1"/>
    <xf numFmtId="0" fontId="4" fillId="0" borderId="0" xfId="0" applyFont="1" applyAlignment="1">
      <alignment horizontal="left" indent="1"/>
    </xf>
    <xf numFmtId="43" fontId="4" fillId="0" borderId="0" xfId="1" applyFont="1"/>
    <xf numFmtId="0" fontId="4" fillId="0" borderId="1" xfId="0" applyFont="1" applyBorder="1"/>
    <xf numFmtId="164" fontId="4" fillId="0" borderId="1" xfId="1" applyNumberFormat="1" applyFont="1" applyBorder="1"/>
    <xf numFmtId="164" fontId="3" fillId="0" borderId="0" xfId="1" applyNumberFormat="1" applyFont="1"/>
    <xf numFmtId="164" fontId="4" fillId="0" borderId="0" xfId="0" applyNumberFormat="1" applyFont="1"/>
    <xf numFmtId="10" fontId="4" fillId="0" borderId="0" xfId="0" applyNumberFormat="1" applyFont="1"/>
    <xf numFmtId="0" fontId="3" fillId="0" borderId="1" xfId="0" applyFont="1" applyBorder="1"/>
    <xf numFmtId="164" fontId="4" fillId="0" borderId="0" xfId="1" applyNumberFormat="1" applyFont="1" applyBorder="1"/>
    <xf numFmtId="10" fontId="4" fillId="0" borderId="0" xfId="2" applyNumberFormat="1" applyFont="1" applyBorder="1"/>
    <xf numFmtId="165" fontId="4" fillId="0" borderId="1" xfId="2" applyNumberFormat="1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4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164" fontId="7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7" fillId="2" borderId="0" xfId="0" applyFont="1" applyFill="1"/>
    <xf numFmtId="0" fontId="7" fillId="0" borderId="0" xfId="0" applyFont="1"/>
    <xf numFmtId="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/>
    </xf>
    <xf numFmtId="0" fontId="7" fillId="3" borderId="0" xfId="0" applyFont="1" applyFill="1"/>
    <xf numFmtId="4" fontId="7" fillId="3" borderId="0" xfId="0" applyNumberFormat="1" applyFont="1" applyFill="1" applyAlignment="1">
      <alignment horizontal="right"/>
    </xf>
    <xf numFmtId="14" fontId="7" fillId="3" borderId="0" xfId="0" applyNumberFormat="1" applyFont="1" applyFill="1" applyAlignment="1">
      <alignment horizontal="right"/>
    </xf>
    <xf numFmtId="10" fontId="7" fillId="0" borderId="0" xfId="2" applyNumberFormat="1" applyFont="1" applyFill="1"/>
    <xf numFmtId="0" fontId="8" fillId="0" borderId="0" xfId="0" applyFont="1" applyAlignment="1">
      <alignment horizontal="center"/>
    </xf>
    <xf numFmtId="164" fontId="6" fillId="0" borderId="2" xfId="0" applyNumberFormat="1" applyFon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164" fontId="10" fillId="0" borderId="0" xfId="0" applyNumberFormat="1" applyFont="1" applyAlignment="1">
      <alignment horizontal="right"/>
    </xf>
    <xf numFmtId="164" fontId="8" fillId="0" borderId="0" xfId="0" applyNumberFormat="1" applyFont="1"/>
    <xf numFmtId="9" fontId="4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4" applyFont="1"/>
    <xf numFmtId="164" fontId="11" fillId="0" borderId="0" xfId="1" applyNumberFormat="1" applyFont="1"/>
    <xf numFmtId="164" fontId="11" fillId="0" borderId="0" xfId="0" applyNumberFormat="1" applyFont="1"/>
    <xf numFmtId="43" fontId="4" fillId="0" borderId="0" xfId="0" applyNumberFormat="1" applyFont="1"/>
    <xf numFmtId="164" fontId="4" fillId="0" borderId="1" xfId="0" applyNumberFormat="1" applyFont="1" applyBorder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14" fillId="0" borderId="0" xfId="0" applyFont="1"/>
    <xf numFmtId="0" fontId="11" fillId="2" borderId="0" xfId="0" applyFont="1" applyFill="1"/>
    <xf numFmtId="0" fontId="11" fillId="0" borderId="0" xfId="0" applyFont="1"/>
    <xf numFmtId="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11" fillId="3" borderId="0" xfId="0" applyFont="1" applyFill="1"/>
    <xf numFmtId="4" fontId="11" fillId="3" borderId="0" xfId="0" applyNumberFormat="1" applyFont="1" applyFill="1" applyAlignment="1">
      <alignment horizontal="right"/>
    </xf>
    <xf numFmtId="14" fontId="11" fillId="3" borderId="0" xfId="0" applyNumberFormat="1" applyFont="1" applyFill="1" applyAlignment="1">
      <alignment horizontal="right"/>
    </xf>
  </cellXfs>
  <cellStyles count="5">
    <cellStyle name="Comma" xfId="1" builtinId="3"/>
    <cellStyle name="Normal" xfId="0" builtinId="0"/>
    <cellStyle name="Normal 11" xfId="3" xr:uid="{ADF497E7-A5C4-4DA9-82D8-52076B7FF77F}"/>
    <cellStyle name="Normal 11 3" xfId="4" xr:uid="{B35CA16D-00BA-4315-AB89-6E3AC802B57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2019/WY%20GRC%20(06_19%20Base,%2012_21%20Forecast)/Models/WY%20GRC%20JAM%20-%20DEC%202021%20Test%20Period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RCHIVE\2019\WY%20GRC%20(06_19%20Base,%2012_21%20Forecast)\Models\WY%20GRC%20JAM%20-%20DEC%202021%20Test%20Period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4\Balanced%20Scorecard\2005%20Comparisons\ROE%20-%20Q3\Bus%20U%20Comparisons\2005%20Run%20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21566\Local%20Settings\Temporary%20Internet%20Files\Content.Outlook\DYKGKKSU\Reg%20Assets%20Jun0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Attach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surance%20Reserve\FY%202009\CY07-CY08%20Order%20Master%20Nov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perty%20Claims\CY07-CY08%20Order%20Master%20Sep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33933\Desktop\Revenue%20Requirement%20Summary%20Model%20(ID%20Test).xlsx" TargetMode="External"/><Relationship Id="rId1" Type="http://schemas.openxmlformats.org/officeDocument/2006/relationships/externalLinkPath" Target="file:///C:\Users\p33933\Desktop\Revenue%20Requirement%20Summary%20Model%20(ID%20Test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R\CA%20GRC%20-%20CY%202011\Final%20Settlement\CA%20Settlement%20JAM%20Dec%202011%20GRC%20-%20Final%20Settlement%205.21.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LREG1\ARCHIVE\2000\Oregon%20SB1149\CA%20Removed\1999%20RFM%20(CA%20and%20Centralia%20Removed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HR02\PD\SLREG1\ARCHIVE\2009\Results%20-%20June%202009\8%20-%20Rate%20Base\Misc%20RB\M&amp;S%20Analysis\Total%20Company%203%20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2019/ID%20GRC%20(06_19%20Historical%20with%20Updates)/Models/JAM%20Dec%202019%20ID%20GRC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RCHIVE\2019\UT%20GRC%20(12_19%20base,%2012_21%20Forecast)\Rebuttal\Rebuttal%20Model\UT%20GRC%20JAM%20-%20DEC%202021%20Test%20Period%20-%20REBUTTAL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HR02\PD\SLREG1\ARCHIVE\2006\SEMI%20Mar%202006\Tab%20%234%20-%20O&amp;M\Affiliate%20Management%20Fee%20Commitment\MGMT%20FEE%20ACTUALS%20FY%202001%20thru%2020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PERTY\General%20Plant\Insurance%20Reserve\FY%202009\Feb%2008%20Ins%20Reserve%20JV%20(Vinc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HR02\Documents%20and%20Settings\p04092.000\Local%20Settings\Temporary%20Internet%20Files\OLK1AC\RECOV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ec\2004_05\Actuals\09_December%2004\PPW%20CEC_Board\CEC%20Meeting\02_03_Financial%20Results%20vs%20Budg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pacificorp.us\dfs\SLCCO\SHR02\PD\SLREG1\ARCHIVE\2023\ID%20GRC%20(Base%20Dec_23%20with%20Known%20and%20Measurable\Direct\Models\JAM%20ID%20GRC%20December%202024.xls" TargetMode="External"/><Relationship Id="rId1" Type="http://schemas.openxmlformats.org/officeDocument/2006/relationships/externalLinkPath" Target="file:///\\pacificorp.us\dfs\SLCCO\SHR02\PD\SLREG1\ARCHIVE\2023\ID%20GRC%20(Base%20Dec_23%20with%20Known%20and%20Measurable\Direct\Models\JAM%20ID%20GRC%20December%202024.xls" TargetMode="External"/></Relationships>
</file>

<file path=xl/externalLinks/_rels/externalLink4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pacificorp.us\dfs\SLCCO\SHR02\PD\SLREG1\ARCHIVE\2023\ID%20GRC%20(Base%20Dec_23%20with%20Known%20and%20Measurable\Direct\Testimony%20and%20Exhibits\ECAM%20and%20LCAR%20Exhibit%20Support\Exhibit%20No.%2044%20-%20ECAM%20PTC%20Base%20-%20LCAR%20Calc%20(Linked).xlsx" TargetMode="External"/><Relationship Id="rId1" Type="http://schemas.openxmlformats.org/officeDocument/2006/relationships/externalLinkPath" Target="file:///\\pacificorp.us\dfs\SLCCO\SHR02\PD\SLREG1\ARCHIVE\2023\ID%20GRC%20(Base%20Dec_23%20with%20Known%20and%20Measurable\Direct\Testimony%20and%20Exhibits\ECAM%20and%20LCAR%20Exhibit%20Support\Exhibit%20No.%2044%20-%20ECAM%20PTC%20Base%20-%20LCAR%20Calc%20(Linked).xlsx" TargetMode="External"/></Relationships>
</file>

<file path=xl/externalLinks/_rels/externalLink4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pacificorp.us\dfs\SLCCO\SHR02\PD\SLREG1\ARCHIVE\2023\ID%20GRC%20(Base%20Dec_23%20with%20Known%20and%20Measurable\Direct\8%20-%20Rate%20Base\DO%20NOT%20LOAD%20-%20Insurance%20Premium%20Deferral\8.15%20-%20Insurance%20Premium%20Deferral%20-%20ID%20GRC%202024%20V2.xlsx" TargetMode="External"/><Relationship Id="rId1" Type="http://schemas.openxmlformats.org/officeDocument/2006/relationships/externalLinkPath" Target="file:///\\pacificorp.us\dfs\SLCCO\SHR02\PD\SLREG1\ARCHIVE\2023\ID%20GRC%20(Base%20Dec_23%20with%20Known%20and%20Measurable\Direct\8%20-%20Rate%20Base\DO%20NOT%20LOAD%20-%20Insurance%20Premium%20Deferral\8.15%20-%20Insurance%20Premium%20Deferral%20-%20ID%20GRC%202024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R02\PD\SLREG1\ARCHIVE\2006\SEMI%20Mar%202006\Tab%20%234%20-%20O&amp;M\ID%20DSM%20Irrigation\GLPCA%20514511%20Sept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0829\Local%20Settings\Temporary%20Internet%20Files\OLK3E\INVOICE%20APPROVAL-CHECK%20REQUEST%20FORM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HR02\PD\SLREG1\ARCHIVE\2006\0306%20SEMI\Tab%20%238%20-%20Rate%20Base\Major%20Plant%20Additions\Major%20Plant%20Addition%20Adjus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"/>
      <sheetName val="Function1149"/>
      <sheetName val="ECAM Base Detail"/>
      <sheetName val="Non-NPC Results"/>
      <sheetName val="Report"/>
      <sheetName val="Results"/>
      <sheetName val="UTCR"/>
      <sheetName val="NRO"/>
      <sheetName val="ADJ"/>
      <sheetName val="URO"/>
      <sheetName val="RP ECD-DO NOT USE for UT ROO"/>
      <sheetName val="2020 Protocol Adj"/>
      <sheetName val="Unadj Data for RAM"/>
      <sheetName val="Variables"/>
      <sheetName val="Adjustments"/>
      <sheetName val="Adj Summary"/>
      <sheetName val="Inputs"/>
      <sheetName val="Factors"/>
      <sheetName val="Normalized Loads"/>
      <sheetName val="CWC"/>
      <sheetName val="WelcomeDialog"/>
      <sheetName val="Macro"/>
    </sheetNames>
    <sheetDataSet>
      <sheetData sheetId="0" refreshError="1"/>
      <sheetData sheetId="1">
        <row r="6">
          <cell r="E6" t="str">
            <v>ACCMDIT</v>
          </cell>
          <cell r="F6" t="str">
            <v>Deferred Income Tax - Balance</v>
          </cell>
          <cell r="I6">
            <v>0.75038676765501777</v>
          </cell>
          <cell r="J6">
            <v>9.4285986880114761E-2</v>
          </cell>
          <cell r="K6">
            <v>0.14241203967208937</v>
          </cell>
          <cell r="L6">
            <v>0</v>
          </cell>
          <cell r="M6">
            <v>7.3316870359732104E-3</v>
          </cell>
          <cell r="N6">
            <v>5.5835187568047309E-3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0.74026064837429628</v>
          </cell>
          <cell r="J7">
            <v>5.9075213013017047E-2</v>
          </cell>
          <cell r="K7">
            <v>0.15823964360417561</v>
          </cell>
          <cell r="L7">
            <v>-2.4181710494445693E-3</v>
          </cell>
          <cell r="M7">
            <v>1.6767694434899977E-2</v>
          </cell>
          <cell r="N7">
            <v>1.9592384645662014E-2</v>
          </cell>
          <cell r="O7">
            <v>8.4825869773937183E-3</v>
          </cell>
          <cell r="P7">
            <v>2.6932315413419763E-308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0.97824133754577536</v>
          </cell>
          <cell r="L8">
            <v>0</v>
          </cell>
          <cell r="M8">
            <v>0</v>
          </cell>
          <cell r="N8">
            <v>2.1758662454224576E-2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E10" t="str">
            <v>FIT</v>
          </cell>
          <cell r="F10" t="str">
            <v>Federal Income Taxes</v>
          </cell>
          <cell r="I10">
            <v>-0.33910096486620089</v>
          </cell>
          <cell r="J10">
            <v>0.35680314689880055</v>
          </cell>
          <cell r="K10">
            <v>-0.95859133574510347</v>
          </cell>
          <cell r="L10">
            <v>2.9359187482944998E-2</v>
          </cell>
          <cell r="M10">
            <v>-0.11612382449548873</v>
          </cell>
          <cell r="N10">
            <v>-0.14699664316325581</v>
          </cell>
          <cell r="O10">
            <v>-1.8228867431089597E-2</v>
          </cell>
          <cell r="P10">
            <v>-3.2698716567383402E-307</v>
          </cell>
        </row>
        <row r="11">
          <cell r="E11" t="str">
            <v>GP</v>
          </cell>
          <cell r="F11" t="str">
            <v>Gross Plant</v>
          </cell>
          <cell r="I11">
            <v>0.42823621009797591</v>
          </cell>
          <cell r="J11">
            <v>0.30262974076073967</v>
          </cell>
          <cell r="K11">
            <v>0.25384780751493508</v>
          </cell>
          <cell r="L11">
            <v>0</v>
          </cell>
          <cell r="M11">
            <v>3.6834156309154113E-3</v>
          </cell>
          <cell r="N11">
            <v>8.6888433928902602E-3</v>
          </cell>
          <cell r="O11">
            <v>2.9139826025437843E-3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9.0737394879945441</v>
          </cell>
          <cell r="J12">
            <v>-2.4085009217453077</v>
          </cell>
          <cell r="K12">
            <v>6.4707055859403058</v>
          </cell>
          <cell r="L12">
            <v>-0.19818107191308534</v>
          </cell>
          <cell r="M12">
            <v>0.78386174775891593</v>
          </cell>
          <cell r="N12">
            <v>0.99226016818899843</v>
          </cell>
          <cell r="O12">
            <v>0.12304892597431269</v>
          </cell>
          <cell r="P12">
            <v>2.2072363900638075E-306</v>
          </cell>
        </row>
        <row r="13">
          <cell r="E13" t="str">
            <v>NP</v>
          </cell>
          <cell r="F13" t="str">
            <v>Net Plant</v>
          </cell>
          <cell r="I13">
            <v>0.39356414323791433</v>
          </cell>
          <cell r="J13">
            <v>0.36206179978704123</v>
          </cell>
          <cell r="K13">
            <v>0.23464217035946647</v>
          </cell>
          <cell r="L13">
            <v>0</v>
          </cell>
          <cell r="M13">
            <v>1.4773059438534851E-3</v>
          </cell>
          <cell r="N13">
            <v>6.5735595726312624E-3</v>
          </cell>
          <cell r="O13">
            <v>1.6810210990935903E-3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0.63899311965874661</v>
          </cell>
          <cell r="J14">
            <v>0.36100688034125344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0.50423856861392979</v>
          </cell>
          <cell r="J15">
            <v>0.28487566924080288</v>
          </cell>
          <cell r="K15">
            <v>0.20629717003034659</v>
          </cell>
          <cell r="L15">
            <v>0</v>
          </cell>
          <cell r="M15">
            <v>0</v>
          </cell>
          <cell r="N15">
            <v>4.5885921149207629E-3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0.98148825898519676</v>
          </cell>
          <cell r="J16">
            <v>8.955030615204343E-2</v>
          </cell>
          <cell r="K16">
            <v>0.27541817036097593</v>
          </cell>
          <cell r="L16">
            <v>-5.936186200740841E-3</v>
          </cell>
          <cell r="M16">
            <v>2.9108942081580758E-2</v>
          </cell>
          <cell r="N16">
            <v>3.5236847234892926E-2</v>
          </cell>
          <cell r="O16">
            <v>9.59612955526923E-3</v>
          </cell>
          <cell r="P16">
            <v>6.6114115106896228E-308</v>
          </cell>
        </row>
        <row r="17">
          <cell r="E17" t="str">
            <v>T_SPLIT</v>
          </cell>
          <cell r="F17" t="str">
            <v>Transmission Split</v>
          </cell>
          <cell r="I17">
            <v>2.431184729475562E-2</v>
          </cell>
          <cell r="J17">
            <v>0.97568815270524456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0.57462249220221862</v>
          </cell>
          <cell r="K18">
            <v>0.4161218621899902</v>
          </cell>
          <cell r="L18">
            <v>0</v>
          </cell>
          <cell r="M18">
            <v>0</v>
          </cell>
          <cell r="N18">
            <v>9.2556456077912078E-3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>
        <row r="13">
          <cell r="C13">
            <v>219854225.74377403</v>
          </cell>
        </row>
      </sheetData>
      <sheetData sheetId="4">
        <row r="81">
          <cell r="J81">
            <v>0.245866</v>
          </cell>
        </row>
      </sheetData>
      <sheetData sheetId="5" refreshError="1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NON-REGULATED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NON-REGULATED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1.5367021781436967E-2</v>
          </cell>
          <cell r="L24">
            <v>0.26022632573545357</v>
          </cell>
          <cell r="M24">
            <v>7.8920388923957363E-2</v>
          </cell>
          <cell r="N24">
            <v>0</v>
          </cell>
          <cell r="O24">
            <v>0.11813612313342384</v>
          </cell>
          <cell r="P24">
            <v>0.43997498132271273</v>
          </cell>
          <cell r="Q24">
            <v>5.8974696730934487E-2</v>
          </cell>
          <cell r="R24">
            <v>2.8117072229761668E-2</v>
          </cell>
          <cell r="S24">
            <v>2.8339014231931563E-4</v>
          </cell>
          <cell r="AC24" t="str">
            <v>SG</v>
          </cell>
          <cell r="AF24">
            <v>0.99999999999999989</v>
          </cell>
          <cell r="AG24">
            <v>1.5367021781436967E-2</v>
          </cell>
          <cell r="AH24">
            <v>0.26022632573545357</v>
          </cell>
          <cell r="AI24">
            <v>7.8920388923957363E-2</v>
          </cell>
          <cell r="AJ24">
            <v>0</v>
          </cell>
          <cell r="AK24">
            <v>0.11813612313342384</v>
          </cell>
          <cell r="AL24">
            <v>0.43997498132271273</v>
          </cell>
          <cell r="AM24">
            <v>5.8974696730934487E-2</v>
          </cell>
          <cell r="AN24">
            <v>2.8117072229761668E-2</v>
          </cell>
          <cell r="AO24">
            <v>2.8339014231931563E-4</v>
          </cell>
        </row>
        <row r="25">
          <cell r="G25" t="str">
            <v>SG-P</v>
          </cell>
          <cell r="J25">
            <v>0.99999999999999989</v>
          </cell>
          <cell r="K25">
            <v>1.5367021781436967E-2</v>
          </cell>
          <cell r="L25">
            <v>0.26022632573545357</v>
          </cell>
          <cell r="M25">
            <v>7.8920388923957363E-2</v>
          </cell>
          <cell r="N25">
            <v>0</v>
          </cell>
          <cell r="O25">
            <v>0.11813612313342384</v>
          </cell>
          <cell r="P25">
            <v>0.43997498132271273</v>
          </cell>
          <cell r="Q25">
            <v>5.8974696730934487E-2</v>
          </cell>
          <cell r="R25">
            <v>2.8117072229761668E-2</v>
          </cell>
          <cell r="S25">
            <v>2.8339014231931563E-4</v>
          </cell>
          <cell r="AC25" t="str">
            <v>SG-P</v>
          </cell>
          <cell r="AF25">
            <v>0.99999999999999989</v>
          </cell>
          <cell r="AG25">
            <v>1.5367021781436967E-2</v>
          </cell>
          <cell r="AH25">
            <v>0.26022632573545357</v>
          </cell>
          <cell r="AI25">
            <v>7.8920388923957363E-2</v>
          </cell>
          <cell r="AJ25">
            <v>0</v>
          </cell>
          <cell r="AK25">
            <v>0.11813612313342384</v>
          </cell>
          <cell r="AL25">
            <v>0.43997498132271273</v>
          </cell>
          <cell r="AM25">
            <v>5.8974696730934487E-2</v>
          </cell>
          <cell r="AN25">
            <v>2.8117072229761668E-2</v>
          </cell>
          <cell r="AO25">
            <v>2.8339014231931563E-4</v>
          </cell>
        </row>
        <row r="26">
          <cell r="G26" t="str">
            <v>SG-U</v>
          </cell>
          <cell r="J26">
            <v>0.99999999999999989</v>
          </cell>
          <cell r="K26">
            <v>1.5367021781436967E-2</v>
          </cell>
          <cell r="L26">
            <v>0.26022632573545357</v>
          </cell>
          <cell r="M26">
            <v>7.8920388923957363E-2</v>
          </cell>
          <cell r="N26">
            <v>0</v>
          </cell>
          <cell r="O26">
            <v>0.11813612313342384</v>
          </cell>
          <cell r="P26">
            <v>0.43997498132271273</v>
          </cell>
          <cell r="Q26">
            <v>5.8974696730934487E-2</v>
          </cell>
          <cell r="R26">
            <v>2.8117072229761668E-2</v>
          </cell>
          <cell r="S26">
            <v>2.8339014231931563E-4</v>
          </cell>
          <cell r="AC26" t="str">
            <v>SG-U</v>
          </cell>
          <cell r="AF26">
            <v>0.99999999999999989</v>
          </cell>
          <cell r="AG26">
            <v>1.5367021781436967E-2</v>
          </cell>
          <cell r="AH26">
            <v>0.26022632573545357</v>
          </cell>
          <cell r="AI26">
            <v>7.8920388923957363E-2</v>
          </cell>
          <cell r="AJ26">
            <v>0</v>
          </cell>
          <cell r="AK26">
            <v>0.11813612313342384</v>
          </cell>
          <cell r="AL26">
            <v>0.43997498132271273</v>
          </cell>
          <cell r="AM26">
            <v>5.8974696730934487E-2</v>
          </cell>
          <cell r="AN26">
            <v>2.8117072229761668E-2</v>
          </cell>
          <cell r="AO26">
            <v>2.8339014231931563E-4</v>
          </cell>
        </row>
        <row r="27">
          <cell r="G27" t="str">
            <v>DGP</v>
          </cell>
          <cell r="J27">
            <v>1</v>
          </cell>
          <cell r="K27">
            <v>3.2512485659634917E-2</v>
          </cell>
          <cell r="L27">
            <v>0.55056892637151378</v>
          </cell>
          <cell r="M27">
            <v>0.16697432004960935</v>
          </cell>
          <cell r="N27">
            <v>0</v>
          </cell>
          <cell r="O27">
            <v>0.2499442679192419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3.2512485659634917E-2</v>
          </cell>
          <cell r="AH27">
            <v>0.55056892637151378</v>
          </cell>
          <cell r="AI27">
            <v>0.16697432004960935</v>
          </cell>
          <cell r="AJ27">
            <v>0</v>
          </cell>
          <cell r="AK27">
            <v>0.2499442679192419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1.0000000000000002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0.83431281722523543</v>
          </cell>
          <cell r="Q28">
            <v>0.11183214378842185</v>
          </cell>
          <cell r="R28">
            <v>5.3317653821164893E-2</v>
          </cell>
          <cell r="S28">
            <v>5.3738516517798905E-4</v>
          </cell>
          <cell r="AC28" t="str">
            <v>DGU</v>
          </cell>
          <cell r="AF28">
            <v>1.0000000000000002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0.83431281722523543</v>
          </cell>
          <cell r="AM28">
            <v>0.11183214378842185</v>
          </cell>
          <cell r="AN28">
            <v>5.3317653821164893E-2</v>
          </cell>
          <cell r="AO28">
            <v>5.3738516517798905E-4</v>
          </cell>
        </row>
        <row r="29">
          <cell r="G29" t="str">
            <v>SC</v>
          </cell>
          <cell r="J29">
            <v>1</v>
          </cell>
          <cell r="K29">
            <v>1.5641472913876166E-2</v>
          </cell>
          <cell r="L29">
            <v>0.26329680778878051</v>
          </cell>
          <cell r="M29">
            <v>8.0168055765601529E-2</v>
          </cell>
          <cell r="N29">
            <v>0</v>
          </cell>
          <cell r="O29">
            <v>0.11468558589433966</v>
          </cell>
          <cell r="P29">
            <v>0.44211261009942654</v>
          </cell>
          <cell r="Q29">
            <v>5.6774078351267666E-2</v>
          </cell>
          <cell r="R29">
            <v>2.7052088500358378E-2</v>
          </cell>
          <cell r="S29">
            <v>2.6930068634955113E-4</v>
          </cell>
          <cell r="AC29" t="str">
            <v>SC</v>
          </cell>
          <cell r="AF29">
            <v>1</v>
          </cell>
          <cell r="AG29">
            <v>1.5641472913876166E-2</v>
          </cell>
          <cell r="AH29">
            <v>0.26329680778878051</v>
          </cell>
          <cell r="AI29">
            <v>8.0168055765601529E-2</v>
          </cell>
          <cell r="AJ29">
            <v>0</v>
          </cell>
          <cell r="AK29">
            <v>0.11468558589433966</v>
          </cell>
          <cell r="AL29">
            <v>0.44211261009942654</v>
          </cell>
          <cell r="AM29">
            <v>5.6774078351267666E-2</v>
          </cell>
          <cell r="AN29">
            <v>2.7052088500358378E-2</v>
          </cell>
          <cell r="AO29">
            <v>2.6930068634955113E-4</v>
          </cell>
        </row>
        <row r="30">
          <cell r="G30" t="str">
            <v>SE</v>
          </cell>
          <cell r="J30">
            <v>0.99999999999999989</v>
          </cell>
          <cell r="K30">
            <v>1.4543668384119373E-2</v>
          </cell>
          <cell r="L30">
            <v>0.25101487957547286</v>
          </cell>
          <cell r="M30">
            <v>7.5177388399024908E-2</v>
          </cell>
          <cell r="N30">
            <v>0</v>
          </cell>
          <cell r="O30">
            <v>0.12848773485067633</v>
          </cell>
          <cell r="P30">
            <v>0.43356209499257142</v>
          </cell>
          <cell r="Q30">
            <v>6.5576551869934926E-2</v>
          </cell>
          <cell r="R30">
            <v>3.1312023417971534E-2</v>
          </cell>
          <cell r="S30">
            <v>3.2565851022860903E-4</v>
          </cell>
          <cell r="AC30" t="str">
            <v>SE</v>
          </cell>
          <cell r="AF30">
            <v>0.99999999999999989</v>
          </cell>
          <cell r="AG30">
            <v>1.4543668384119373E-2</v>
          </cell>
          <cell r="AH30">
            <v>0.25101487957547286</v>
          </cell>
          <cell r="AI30">
            <v>7.5177388399024908E-2</v>
          </cell>
          <cell r="AJ30">
            <v>0</v>
          </cell>
          <cell r="AK30">
            <v>0.12848773485067633</v>
          </cell>
          <cell r="AL30">
            <v>0.43356209499257142</v>
          </cell>
          <cell r="AM30">
            <v>6.5576551869934926E-2</v>
          </cell>
          <cell r="AN30">
            <v>3.1312023417971534E-2</v>
          </cell>
          <cell r="AO30">
            <v>3.2565851022860903E-4</v>
          </cell>
        </row>
        <row r="31">
          <cell r="G31" t="str">
            <v>SE-P</v>
          </cell>
          <cell r="J31">
            <v>0.99999999999999989</v>
          </cell>
          <cell r="K31">
            <v>1.4543668384119373E-2</v>
          </cell>
          <cell r="L31">
            <v>0.25101487957547286</v>
          </cell>
          <cell r="M31">
            <v>7.5177388399024908E-2</v>
          </cell>
          <cell r="N31">
            <v>0</v>
          </cell>
          <cell r="O31">
            <v>0.12848773485067633</v>
          </cell>
          <cell r="P31">
            <v>0.43356209499257142</v>
          </cell>
          <cell r="Q31">
            <v>6.5576551869934926E-2</v>
          </cell>
          <cell r="R31">
            <v>3.1312023417971534E-2</v>
          </cell>
          <cell r="S31">
            <v>3.2565851022860903E-4</v>
          </cell>
          <cell r="AC31" t="str">
            <v>SE-P</v>
          </cell>
          <cell r="AF31">
            <v>0.99999999999999989</v>
          </cell>
          <cell r="AG31">
            <v>1.4543668384119373E-2</v>
          </cell>
          <cell r="AH31">
            <v>0.25101487957547286</v>
          </cell>
          <cell r="AI31">
            <v>7.5177388399024908E-2</v>
          </cell>
          <cell r="AJ31">
            <v>0</v>
          </cell>
          <cell r="AK31">
            <v>0.12848773485067633</v>
          </cell>
          <cell r="AL31">
            <v>0.43356209499257142</v>
          </cell>
          <cell r="AM31">
            <v>6.5576551869934926E-2</v>
          </cell>
          <cell r="AN31">
            <v>3.1312023417971534E-2</v>
          </cell>
          <cell r="AO31">
            <v>3.2565851022860903E-4</v>
          </cell>
        </row>
        <row r="32">
          <cell r="G32" t="str">
            <v>SE-U</v>
          </cell>
          <cell r="J32">
            <v>0.99999999999999989</v>
          </cell>
          <cell r="K32">
            <v>1.4543668384119373E-2</v>
          </cell>
          <cell r="L32">
            <v>0.25101487957547286</v>
          </cell>
          <cell r="M32">
            <v>7.5177388399024908E-2</v>
          </cell>
          <cell r="N32">
            <v>0</v>
          </cell>
          <cell r="O32">
            <v>0.12848773485067633</v>
          </cell>
          <cell r="P32">
            <v>0.43356209499257142</v>
          </cell>
          <cell r="Q32">
            <v>6.5576551869934926E-2</v>
          </cell>
          <cell r="R32">
            <v>3.1312023417971534E-2</v>
          </cell>
          <cell r="S32">
            <v>3.2565851022860903E-4</v>
          </cell>
          <cell r="AC32" t="str">
            <v>SE-U</v>
          </cell>
          <cell r="AF32">
            <v>0.99999999999999989</v>
          </cell>
          <cell r="AG32">
            <v>1.4543668384119373E-2</v>
          </cell>
          <cell r="AH32">
            <v>0.25101487957547286</v>
          </cell>
          <cell r="AI32">
            <v>7.5177388399024908E-2</v>
          </cell>
          <cell r="AJ32">
            <v>0</v>
          </cell>
          <cell r="AK32">
            <v>0.12848773485067633</v>
          </cell>
          <cell r="AL32">
            <v>0.43356209499257142</v>
          </cell>
          <cell r="AM32">
            <v>6.5576551869934926E-2</v>
          </cell>
          <cell r="AN32">
            <v>3.1312023417971534E-2</v>
          </cell>
          <cell r="AO32">
            <v>3.2565851022860903E-4</v>
          </cell>
        </row>
        <row r="33">
          <cell r="G33" t="str">
            <v>DEP</v>
          </cell>
          <cell r="J33">
            <v>1</v>
          </cell>
          <cell r="K33">
            <v>3.0995171975525263E-2</v>
          </cell>
          <cell r="L33">
            <v>0.53495783562784005</v>
          </cell>
          <cell r="M33">
            <v>0.16021653000854819</v>
          </cell>
          <cell r="N33">
            <v>0</v>
          </cell>
          <cell r="O33">
            <v>0.27383046238808656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3.0995171975525263E-2</v>
          </cell>
          <cell r="AH33">
            <v>0.53495783562784005</v>
          </cell>
          <cell r="AI33">
            <v>0.16021653000854819</v>
          </cell>
          <cell r="AJ33">
            <v>0</v>
          </cell>
          <cell r="AK33">
            <v>0.27383046238808656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0.81684519726110816</v>
          </cell>
          <cell r="Q34">
            <v>0.12354837303943296</v>
          </cell>
          <cell r="R34">
            <v>5.8992878392507143E-2</v>
          </cell>
          <cell r="S34">
            <v>6.1355130695178641E-4</v>
          </cell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0.81684519726110816</v>
          </cell>
          <cell r="AM34">
            <v>0.12354837303943296</v>
          </cell>
          <cell r="AN34">
            <v>5.8992878392507143E-2</v>
          </cell>
          <cell r="AO34">
            <v>6.1355130695178641E-4</v>
          </cell>
        </row>
        <row r="35">
          <cell r="G35" t="str">
            <v>SO</v>
          </cell>
          <cell r="J35">
            <v>1.0000000000000002</v>
          </cell>
          <cell r="K35">
            <v>2.2625594186942218E-2</v>
          </cell>
          <cell r="L35">
            <v>0.27188151666118088</v>
          </cell>
          <cell r="M35">
            <v>7.6886304841625897E-2</v>
          </cell>
          <cell r="N35">
            <v>0</v>
          </cell>
          <cell r="O35">
            <v>0.11044233967452191</v>
          </cell>
          <cell r="P35">
            <v>0.43538042876124788</v>
          </cell>
          <cell r="Q35">
            <v>5.7440884809852322E-2</v>
          </cell>
          <cell r="R35">
            <v>2.5140217304753954E-2</v>
          </cell>
          <cell r="S35">
            <v>2.0271375987512054E-4</v>
          </cell>
          <cell r="T35">
            <v>0</v>
          </cell>
          <cell r="U35">
            <v>0</v>
          </cell>
          <cell r="AC35" t="str">
            <v>SO</v>
          </cell>
          <cell r="AF35">
            <v>1.0000000000000002</v>
          </cell>
          <cell r="AG35">
            <v>2.2625594186942218E-2</v>
          </cell>
          <cell r="AH35">
            <v>0.27188151666118088</v>
          </cell>
          <cell r="AI35">
            <v>7.6886304841625897E-2</v>
          </cell>
          <cell r="AJ35">
            <v>0</v>
          </cell>
          <cell r="AK35">
            <v>0.11044233967452191</v>
          </cell>
          <cell r="AL35">
            <v>0.43538042876124788</v>
          </cell>
          <cell r="AM35">
            <v>5.7440884809852322E-2</v>
          </cell>
          <cell r="AN35">
            <v>2.5140217304753954E-2</v>
          </cell>
          <cell r="AO35">
            <v>2.0271375987512054E-4</v>
          </cell>
          <cell r="AP35">
            <v>0</v>
          </cell>
          <cell r="AQ35">
            <v>0</v>
          </cell>
        </row>
        <row r="36">
          <cell r="G36" t="str">
            <v>SO-P</v>
          </cell>
          <cell r="J36">
            <v>1.0000000000000002</v>
          </cell>
          <cell r="K36">
            <v>2.2625594186942218E-2</v>
          </cell>
          <cell r="L36">
            <v>0.27188151666118088</v>
          </cell>
          <cell r="M36">
            <v>7.6886304841625897E-2</v>
          </cell>
          <cell r="N36">
            <v>0</v>
          </cell>
          <cell r="O36">
            <v>0.11044233967452191</v>
          </cell>
          <cell r="P36">
            <v>0.43538042876124788</v>
          </cell>
          <cell r="Q36">
            <v>5.7440884809852322E-2</v>
          </cell>
          <cell r="R36">
            <v>2.5140217304753954E-2</v>
          </cell>
          <cell r="S36">
            <v>2.0271375987512054E-4</v>
          </cell>
          <cell r="AC36" t="str">
            <v>SO-P</v>
          </cell>
          <cell r="AF36">
            <v>1.0000000000000002</v>
          </cell>
          <cell r="AG36">
            <v>2.2625594186942218E-2</v>
          </cell>
          <cell r="AH36">
            <v>0.27188151666118088</v>
          </cell>
          <cell r="AI36">
            <v>7.6886304841625897E-2</v>
          </cell>
          <cell r="AJ36">
            <v>0</v>
          </cell>
          <cell r="AK36">
            <v>0.11044233967452191</v>
          </cell>
          <cell r="AL36">
            <v>0.43538042876124788</v>
          </cell>
          <cell r="AM36">
            <v>5.7440884809852322E-2</v>
          </cell>
          <cell r="AN36">
            <v>2.5140217304753954E-2</v>
          </cell>
          <cell r="AO36">
            <v>2.0271375987512054E-4</v>
          </cell>
        </row>
        <row r="37">
          <cell r="G37" t="str">
            <v>SO-U</v>
          </cell>
          <cell r="J37">
            <v>1.0000000000000002</v>
          </cell>
          <cell r="K37">
            <v>2.2625594186942218E-2</v>
          </cell>
          <cell r="L37">
            <v>0.27188151666118088</v>
          </cell>
          <cell r="M37">
            <v>7.6886304841625897E-2</v>
          </cell>
          <cell r="N37">
            <v>0</v>
          </cell>
          <cell r="O37">
            <v>0.11044233967452191</v>
          </cell>
          <cell r="P37">
            <v>0.43538042876124788</v>
          </cell>
          <cell r="Q37">
            <v>5.7440884809852322E-2</v>
          </cell>
          <cell r="R37">
            <v>2.5140217304753954E-2</v>
          </cell>
          <cell r="S37">
            <v>2.0271375987512054E-4</v>
          </cell>
          <cell r="AC37" t="str">
            <v>SO-U</v>
          </cell>
          <cell r="AF37">
            <v>1.0000000000000002</v>
          </cell>
          <cell r="AG37">
            <v>2.2625594186942218E-2</v>
          </cell>
          <cell r="AH37">
            <v>0.27188151666118088</v>
          </cell>
          <cell r="AI37">
            <v>7.6886304841625897E-2</v>
          </cell>
          <cell r="AJ37">
            <v>0</v>
          </cell>
          <cell r="AK37">
            <v>0.11044233967452191</v>
          </cell>
          <cell r="AL37">
            <v>0.43538042876124788</v>
          </cell>
          <cell r="AM37">
            <v>5.7440884809852322E-2</v>
          </cell>
          <cell r="AN37">
            <v>2.5140217304753954E-2</v>
          </cell>
          <cell r="AO37">
            <v>2.0271375987512054E-4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2.2625594186942214E-2</v>
          </cell>
          <cell r="L40">
            <v>0.27188151666118082</v>
          </cell>
          <cell r="M40">
            <v>7.6886304841625883E-2</v>
          </cell>
          <cell r="N40">
            <v>0</v>
          </cell>
          <cell r="O40">
            <v>0.11044233967452188</v>
          </cell>
          <cell r="P40">
            <v>0.43538042876124783</v>
          </cell>
          <cell r="Q40">
            <v>5.7440884809852315E-2</v>
          </cell>
          <cell r="R40">
            <v>2.5140217304753947E-2</v>
          </cell>
          <cell r="S40">
            <v>2.0271375987512052E-4</v>
          </cell>
          <cell r="T40">
            <v>0</v>
          </cell>
          <cell r="U40">
            <v>0</v>
          </cell>
          <cell r="AC40" t="str">
            <v>GPS</v>
          </cell>
          <cell r="AF40">
            <v>1</v>
          </cell>
          <cell r="AG40">
            <v>2.2625594186942214E-2</v>
          </cell>
          <cell r="AH40">
            <v>0.27188151666118082</v>
          </cell>
          <cell r="AI40">
            <v>7.6886304841625883E-2</v>
          </cell>
          <cell r="AJ40">
            <v>0</v>
          </cell>
          <cell r="AK40">
            <v>0.11044233967452188</v>
          </cell>
          <cell r="AL40">
            <v>0.43538042876124783</v>
          </cell>
          <cell r="AM40">
            <v>5.7440884809852315E-2</v>
          </cell>
          <cell r="AN40">
            <v>2.5140217304753947E-2</v>
          </cell>
          <cell r="AO40">
            <v>2.0271375987512052E-4</v>
          </cell>
          <cell r="AP40">
            <v>0</v>
          </cell>
          <cell r="AQ40">
            <v>0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1.0000000000000002</v>
          </cell>
          <cell r="K43">
            <v>2.0953437365231926E-2</v>
          </cell>
          <cell r="L43">
            <v>0.26308541651540013</v>
          </cell>
          <cell r="M43">
            <v>7.4407626089868423E-2</v>
          </cell>
          <cell r="N43">
            <v>0</v>
          </cell>
          <cell r="O43">
            <v>0.10870749843767519</v>
          </cell>
          <cell r="P43">
            <v>0.4493191287033495</v>
          </cell>
          <cell r="Q43">
            <v>5.7771007945102572E-2</v>
          </cell>
          <cell r="R43">
            <v>2.5373912913517482E-2</v>
          </cell>
          <cell r="S43">
            <v>2.1288421939553594E-4</v>
          </cell>
          <cell r="T43">
            <v>1.6908781045936575E-4</v>
          </cell>
          <cell r="U43">
            <v>0</v>
          </cell>
          <cell r="AC43" t="str">
            <v>SNP</v>
          </cell>
          <cell r="AF43">
            <v>1.0000000000000002</v>
          </cell>
          <cell r="AG43">
            <v>2.0953437365231926E-2</v>
          </cell>
          <cell r="AH43">
            <v>0.26308541651540013</v>
          </cell>
          <cell r="AI43">
            <v>7.4407626089868423E-2</v>
          </cell>
          <cell r="AJ43">
            <v>0</v>
          </cell>
          <cell r="AK43">
            <v>0.10870749843767519</v>
          </cell>
          <cell r="AL43">
            <v>0.4493191287033495</v>
          </cell>
          <cell r="AM43">
            <v>5.7771007945102572E-2</v>
          </cell>
          <cell r="AN43">
            <v>2.5373912913517482E-2</v>
          </cell>
          <cell r="AO43">
            <v>2.1288421939553594E-4</v>
          </cell>
          <cell r="AP43">
            <v>1.6908781045936575E-4</v>
          </cell>
          <cell r="AQ43">
            <v>0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0.99999999999999989</v>
          </cell>
          <cell r="K54">
            <v>3.7973031635378997E-2</v>
          </cell>
          <cell r="L54">
            <v>0.26732036913799978</v>
          </cell>
          <cell r="M54">
            <v>6.1299652205047794E-2</v>
          </cell>
          <cell r="N54">
            <v>0</v>
          </cell>
          <cell r="O54">
            <v>8.3906335421460698E-2</v>
          </cell>
          <cell r="P54">
            <v>0.48164094282709152</v>
          </cell>
          <cell r="Q54">
            <v>5.1205171632653985E-2</v>
          </cell>
          <cell r="R54">
            <v>1.6654497140367056E-2</v>
          </cell>
          <cell r="S54">
            <v>0</v>
          </cell>
          <cell r="AC54" t="str">
            <v>SNPD</v>
          </cell>
          <cell r="AF54">
            <v>0.99999999999999989</v>
          </cell>
          <cell r="AG54">
            <v>3.7973031635378997E-2</v>
          </cell>
          <cell r="AH54">
            <v>0.26732036913799978</v>
          </cell>
          <cell r="AI54">
            <v>6.1299652205047794E-2</v>
          </cell>
          <cell r="AJ54">
            <v>0</v>
          </cell>
          <cell r="AK54">
            <v>8.3906335421460698E-2</v>
          </cell>
          <cell r="AL54">
            <v>0.48164094282709152</v>
          </cell>
          <cell r="AM54">
            <v>5.1205171632653985E-2</v>
          </cell>
          <cell r="AN54">
            <v>1.6654497140367056E-2</v>
          </cell>
          <cell r="AO54">
            <v>0</v>
          </cell>
        </row>
        <row r="55">
          <cell r="G55" t="str">
            <v>DGUH</v>
          </cell>
          <cell r="J55">
            <v>1.0000000000000002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0.83431281722523543</v>
          </cell>
          <cell r="Q55">
            <v>0.11183214378842185</v>
          </cell>
          <cell r="R55">
            <v>5.3317653821164893E-2</v>
          </cell>
          <cell r="S55">
            <v>5.3738516517798905E-4</v>
          </cell>
          <cell r="AC55" t="str">
            <v>DGUH</v>
          </cell>
          <cell r="AF55">
            <v>1.0000000000000002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0.83431281722523543</v>
          </cell>
          <cell r="AM55">
            <v>0.11183214378842185</v>
          </cell>
          <cell r="AN55">
            <v>5.3317653821164893E-2</v>
          </cell>
          <cell r="AO55">
            <v>5.3738516517798905E-4</v>
          </cell>
        </row>
        <row r="56">
          <cell r="G56" t="str">
            <v>DEUH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0.81684519726110816</v>
          </cell>
          <cell r="Q56">
            <v>0.12354837303943296</v>
          </cell>
          <cell r="R56">
            <v>5.8992878392507143E-2</v>
          </cell>
          <cell r="S56">
            <v>6.1355130695178641E-4</v>
          </cell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0.81684519726110816</v>
          </cell>
          <cell r="AM56">
            <v>0.12354837303943296</v>
          </cell>
          <cell r="AN56">
            <v>5.8992878392507143E-2</v>
          </cell>
          <cell r="AO56">
            <v>6.1355130695178641E-4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0.99999999999999989</v>
          </cell>
          <cell r="K58">
            <v>1.4543668384119374E-2</v>
          </cell>
          <cell r="L58">
            <v>0.25101487957547286</v>
          </cell>
          <cell r="M58">
            <v>7.5177388399024908E-2</v>
          </cell>
          <cell r="N58">
            <v>0</v>
          </cell>
          <cell r="O58">
            <v>0.12848773485067633</v>
          </cell>
          <cell r="P58">
            <v>0.43356209499257142</v>
          </cell>
          <cell r="Q58">
            <v>6.5576551869934926E-2</v>
          </cell>
          <cell r="R58">
            <v>3.1312023417971534E-2</v>
          </cell>
          <cell r="S58">
            <v>3.2565851022860903E-4</v>
          </cell>
          <cell r="AC58" t="str">
            <v>DNPGMU</v>
          </cell>
          <cell r="AF58">
            <v>0.99999999999999989</v>
          </cell>
          <cell r="AG58">
            <v>1.4543668384119374E-2</v>
          </cell>
          <cell r="AH58">
            <v>0.25101487957547286</v>
          </cell>
          <cell r="AI58">
            <v>7.5177388399024908E-2</v>
          </cell>
          <cell r="AJ58">
            <v>0</v>
          </cell>
          <cell r="AK58">
            <v>0.12848773485067633</v>
          </cell>
          <cell r="AL58">
            <v>0.43356209499257142</v>
          </cell>
          <cell r="AM58">
            <v>6.5576551869934926E-2</v>
          </cell>
          <cell r="AN58">
            <v>3.1312023417971534E-2</v>
          </cell>
          <cell r="AO58">
            <v>3.2565851022860903E-4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0.99999999999999956</v>
          </cell>
          <cell r="K65">
            <v>1.5281675967738237E-2</v>
          </cell>
          <cell r="L65">
            <v>0.25878107317893301</v>
          </cell>
          <cell r="M65">
            <v>7.8482078566496069E-2</v>
          </cell>
          <cell r="N65">
            <v>0</v>
          </cell>
          <cell r="O65">
            <v>0.11748001528771124</v>
          </cell>
          <cell r="P65">
            <v>0.43753143544100931</v>
          </cell>
          <cell r="Q65">
            <v>5.8647161340425795E-2</v>
          </cell>
          <cell r="R65">
            <v>2.7960914814069416E-2</v>
          </cell>
          <cell r="S65">
            <v>2.8181624188275449E-4</v>
          </cell>
          <cell r="T65">
            <v>5.5538291617338222E-3</v>
          </cell>
          <cell r="U65">
            <v>0</v>
          </cell>
          <cell r="AC65" t="str">
            <v>SNPPH-P</v>
          </cell>
          <cell r="AF65">
            <v>0.99999999999999967</v>
          </cell>
          <cell r="AG65">
            <v>1.5281675967738237E-2</v>
          </cell>
          <cell r="AH65">
            <v>0.25878107317893301</v>
          </cell>
          <cell r="AI65">
            <v>7.8482078566496069E-2</v>
          </cell>
          <cell r="AJ65">
            <v>0</v>
          </cell>
          <cell r="AK65">
            <v>0.11748001528771124</v>
          </cell>
          <cell r="AL65">
            <v>0.43753143544100936</v>
          </cell>
          <cell r="AM65">
            <v>5.8647161340425802E-2</v>
          </cell>
          <cell r="AN65">
            <v>2.7960914814069416E-2</v>
          </cell>
          <cell r="AO65">
            <v>2.8181624188275449E-4</v>
          </cell>
          <cell r="AP65">
            <v>5.5538291617338222E-3</v>
          </cell>
          <cell r="AQ65">
            <v>0</v>
          </cell>
        </row>
        <row r="66">
          <cell r="G66" t="str">
            <v>SNPPH-U</v>
          </cell>
          <cell r="J66">
            <v>0.99999999999999956</v>
          </cell>
          <cell r="K66">
            <v>1.5281675967738237E-2</v>
          </cell>
          <cell r="L66">
            <v>0.25878107317893301</v>
          </cell>
          <cell r="M66">
            <v>7.8482078566496069E-2</v>
          </cell>
          <cell r="N66">
            <v>0</v>
          </cell>
          <cell r="O66">
            <v>0.11748001528771124</v>
          </cell>
          <cell r="P66">
            <v>0.43753143544100931</v>
          </cell>
          <cell r="Q66">
            <v>5.8647161340425795E-2</v>
          </cell>
          <cell r="R66">
            <v>2.7960914814069416E-2</v>
          </cell>
          <cell r="S66">
            <v>2.8181624188275449E-4</v>
          </cell>
          <cell r="T66">
            <v>5.5538291617338222E-3</v>
          </cell>
          <cell r="U66">
            <v>0</v>
          </cell>
          <cell r="AC66" t="str">
            <v>SNPPH-U</v>
          </cell>
          <cell r="AF66">
            <v>0.99999999999999967</v>
          </cell>
          <cell r="AG66">
            <v>1.5281675967738237E-2</v>
          </cell>
          <cell r="AH66">
            <v>0.25878107317893301</v>
          </cell>
          <cell r="AI66">
            <v>7.8482078566496069E-2</v>
          </cell>
          <cell r="AJ66">
            <v>0</v>
          </cell>
          <cell r="AK66">
            <v>0.11748001528771124</v>
          </cell>
          <cell r="AL66">
            <v>0.43753143544100936</v>
          </cell>
          <cell r="AM66">
            <v>5.8647161340425802E-2</v>
          </cell>
          <cell r="AN66">
            <v>2.7960914814069416E-2</v>
          </cell>
          <cell r="AO66">
            <v>2.8181624188275449E-4</v>
          </cell>
          <cell r="AP66">
            <v>5.5538291617338222E-3</v>
          </cell>
          <cell r="AQ66">
            <v>0</v>
          </cell>
        </row>
        <row r="67">
          <cell r="G67" t="str">
            <v>CN</v>
          </cell>
          <cell r="J67">
            <v>1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1.0000000000000011</v>
          </cell>
          <cell r="K73">
            <v>4.494716023629225E-2</v>
          </cell>
          <cell r="L73">
            <v>0.28328312138071043</v>
          </cell>
          <cell r="M73">
            <v>2.4295625798959674E-2</v>
          </cell>
          <cell r="N73">
            <v>0</v>
          </cell>
          <cell r="O73">
            <v>0.17182142345164012</v>
          </cell>
          <cell r="P73">
            <v>0.27587086574291897</v>
          </cell>
          <cell r="Q73">
            <v>9.6421859615996253E-2</v>
          </cell>
          <cell r="R73">
            <v>2.4659477077091371E-2</v>
          </cell>
          <cell r="S73">
            <v>8.4512351853678183E-2</v>
          </cell>
          <cell r="T73">
            <v>-5.8118851693923267E-3</v>
          </cell>
          <cell r="U73">
            <v>1.2106259254366544E-11</v>
          </cell>
          <cell r="AC73" t="str">
            <v>EXCTAX</v>
          </cell>
          <cell r="AF73">
            <v>1.0000000000000011</v>
          </cell>
          <cell r="AG73">
            <v>4.494716023629225E-2</v>
          </cell>
          <cell r="AH73">
            <v>0.28328312138071043</v>
          </cell>
          <cell r="AI73">
            <v>2.4295625798959674E-2</v>
          </cell>
          <cell r="AJ73">
            <v>0</v>
          </cell>
          <cell r="AK73">
            <v>0.17182142345164012</v>
          </cell>
          <cell r="AL73">
            <v>0.27587086574291897</v>
          </cell>
          <cell r="AM73">
            <v>9.6421859615996253E-2</v>
          </cell>
          <cell r="AN73">
            <v>2.4659477077091371E-2</v>
          </cell>
          <cell r="AO73">
            <v>8.4512351853678183E-2</v>
          </cell>
          <cell r="AP73">
            <v>-5.8118851693923267E-3</v>
          </cell>
          <cell r="AQ73">
            <v>1.2106259254366544E-11</v>
          </cell>
        </row>
        <row r="74">
          <cell r="G74" t="str">
            <v>INT</v>
          </cell>
          <cell r="J74">
            <v>1.0000000000000002</v>
          </cell>
          <cell r="K74">
            <v>2.0953437365231926E-2</v>
          </cell>
          <cell r="L74">
            <v>0.26308541651540013</v>
          </cell>
          <cell r="M74">
            <v>7.4407626089868423E-2</v>
          </cell>
          <cell r="N74">
            <v>0</v>
          </cell>
          <cell r="O74">
            <v>0.10870749843767519</v>
          </cell>
          <cell r="P74">
            <v>0.4493191287033495</v>
          </cell>
          <cell r="Q74">
            <v>5.7771007945102572E-2</v>
          </cell>
          <cell r="R74">
            <v>2.5373912913517482E-2</v>
          </cell>
          <cell r="S74">
            <v>2.1288421939553594E-4</v>
          </cell>
          <cell r="T74">
            <v>1.6908781045936575E-4</v>
          </cell>
          <cell r="U74">
            <v>0</v>
          </cell>
          <cell r="AC74" t="str">
            <v>INT</v>
          </cell>
          <cell r="AF74">
            <v>1.0000000000000002</v>
          </cell>
          <cell r="AG74">
            <v>2.0953437365231926E-2</v>
          </cell>
          <cell r="AH74">
            <v>0.26308541651540013</v>
          </cell>
          <cell r="AI74">
            <v>7.4407626089868423E-2</v>
          </cell>
          <cell r="AJ74">
            <v>0</v>
          </cell>
          <cell r="AK74">
            <v>0.10870749843767519</v>
          </cell>
          <cell r="AL74">
            <v>0.4493191287033495</v>
          </cell>
          <cell r="AM74">
            <v>5.7771007945102572E-2</v>
          </cell>
          <cell r="AN74">
            <v>2.5373912913517482E-2</v>
          </cell>
          <cell r="AO74">
            <v>2.1288421939553594E-4</v>
          </cell>
          <cell r="AP74">
            <v>1.6908781045936575E-4</v>
          </cell>
          <cell r="AQ74">
            <v>0</v>
          </cell>
        </row>
        <row r="75">
          <cell r="G75" t="str">
            <v>CIAC</v>
          </cell>
          <cell r="J75">
            <v>0.99999999999999989</v>
          </cell>
          <cell r="K75">
            <v>3.7973031635378997E-2</v>
          </cell>
          <cell r="L75">
            <v>0.26732036913799978</v>
          </cell>
          <cell r="M75">
            <v>6.1299652205047794E-2</v>
          </cell>
          <cell r="N75">
            <v>0</v>
          </cell>
          <cell r="O75">
            <v>8.3906335421460698E-2</v>
          </cell>
          <cell r="P75">
            <v>0.48164094282709152</v>
          </cell>
          <cell r="Q75">
            <v>5.1205171632653985E-2</v>
          </cell>
          <cell r="R75">
            <v>1.6654497140367056E-2</v>
          </cell>
          <cell r="S75">
            <v>0</v>
          </cell>
          <cell r="AC75" t="str">
            <v>CIAC</v>
          </cell>
          <cell r="AF75">
            <v>0.99999999999999989</v>
          </cell>
          <cell r="AG75">
            <v>3.7973031635378997E-2</v>
          </cell>
          <cell r="AH75">
            <v>0.26732036913799978</v>
          </cell>
          <cell r="AI75">
            <v>6.1299652205047794E-2</v>
          </cell>
          <cell r="AJ75">
            <v>0</v>
          </cell>
          <cell r="AK75">
            <v>8.3906335421460698E-2</v>
          </cell>
          <cell r="AL75">
            <v>0.48164094282709152</v>
          </cell>
          <cell r="AM75">
            <v>5.1205171632653985E-2</v>
          </cell>
          <cell r="AN75">
            <v>1.6654497140367056E-2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G78" t="str">
            <v>BADDEBT</v>
          </cell>
          <cell r="J78">
            <v>1</v>
          </cell>
          <cell r="K78">
            <v>5.5491205656449834E-2</v>
          </cell>
          <cell r="L78">
            <v>0.35176367089465932</v>
          </cell>
          <cell r="M78">
            <v>0.12666127239622316</v>
          </cell>
          <cell r="N78">
            <v>0</v>
          </cell>
          <cell r="O78">
            <v>6.6700930833120189E-2</v>
          </cell>
          <cell r="P78">
            <v>0.34485394321064117</v>
          </cell>
          <cell r="Q78">
            <v>5.448884965900555E-2</v>
          </cell>
          <cell r="R78">
            <v>4.0127349900863231E-5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5.5491205656449834E-2</v>
          </cell>
          <cell r="AH78">
            <v>0.35176367089465932</v>
          </cell>
          <cell r="AI78">
            <v>0.12666127239622316</v>
          </cell>
          <cell r="AJ78">
            <v>0</v>
          </cell>
          <cell r="AK78">
            <v>6.6700930833120189E-2</v>
          </cell>
          <cell r="AL78">
            <v>0.34485394321064117</v>
          </cell>
          <cell r="AM78">
            <v>5.448884965900555E-2</v>
          </cell>
          <cell r="AN78">
            <v>4.0127349900863231E-5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1.0000000000000004</v>
          </cell>
          <cell r="K89">
            <v>1.5519844185826259E-2</v>
          </cell>
          <cell r="L89">
            <v>0.26281423205522747</v>
          </cell>
          <cell r="M89">
            <v>7.9705238699160144E-2</v>
          </cell>
          <cell r="N89">
            <v>0</v>
          </cell>
          <cell r="O89">
            <v>0.10650241214307908</v>
          </cell>
          <cell r="P89">
            <v>0.44686637892136266</v>
          </cell>
          <cell r="Q89">
            <v>5.9908993880466353E-2</v>
          </cell>
          <cell r="R89">
            <v>2.8396691706043684E-2</v>
          </cell>
          <cell r="S89">
            <v>2.8620840883480784E-4</v>
          </cell>
          <cell r="T89">
            <v>0</v>
          </cell>
          <cell r="U89">
            <v>0</v>
          </cell>
          <cell r="AC89" t="str">
            <v>SNPPS</v>
          </cell>
          <cell r="AF89">
            <v>1.0000000000000004</v>
          </cell>
          <cell r="AG89">
            <v>1.5519844185826259E-2</v>
          </cell>
          <cell r="AH89">
            <v>0.26281423205522747</v>
          </cell>
          <cell r="AI89">
            <v>7.9705238699160144E-2</v>
          </cell>
          <cell r="AJ89">
            <v>0</v>
          </cell>
          <cell r="AK89">
            <v>0.10650241214307908</v>
          </cell>
          <cell r="AL89">
            <v>0.44686637892136266</v>
          </cell>
          <cell r="AM89">
            <v>5.9908993880466353E-2</v>
          </cell>
          <cell r="AN89">
            <v>2.8396691706043684E-2</v>
          </cell>
          <cell r="AO89">
            <v>2.8620840883480784E-4</v>
          </cell>
          <cell r="AP89">
            <v>0</v>
          </cell>
          <cell r="AQ89">
            <v>0</v>
          </cell>
        </row>
        <row r="90">
          <cell r="G90" t="str">
            <v>SNPT</v>
          </cell>
          <cell r="J90">
            <v>0.99999999999999989</v>
          </cell>
          <cell r="K90">
            <v>1.5367021781436965E-2</v>
          </cell>
          <cell r="L90">
            <v>0.26022632573545357</v>
          </cell>
          <cell r="M90">
            <v>7.8920388923957363E-2</v>
          </cell>
          <cell r="N90">
            <v>0</v>
          </cell>
          <cell r="O90">
            <v>0.11813612313342386</v>
          </cell>
          <cell r="P90">
            <v>0.43997498132271273</v>
          </cell>
          <cell r="Q90">
            <v>5.89746967309345E-2</v>
          </cell>
          <cell r="R90">
            <v>2.8117072229761671E-2</v>
          </cell>
          <cell r="S90">
            <v>2.8339014231931574E-4</v>
          </cell>
          <cell r="AC90" t="str">
            <v>SNPT</v>
          </cell>
          <cell r="AF90">
            <v>0.99999999999999989</v>
          </cell>
          <cell r="AG90">
            <v>1.5367021781436965E-2</v>
          </cell>
          <cell r="AH90">
            <v>0.26022632573545357</v>
          </cell>
          <cell r="AI90">
            <v>7.8920388923957363E-2</v>
          </cell>
          <cell r="AJ90">
            <v>0</v>
          </cell>
          <cell r="AK90">
            <v>0.11813612313342386</v>
          </cell>
          <cell r="AL90">
            <v>0.43997498132271273</v>
          </cell>
          <cell r="AM90">
            <v>5.89746967309345E-2</v>
          </cell>
          <cell r="AN90">
            <v>2.8117072229761671E-2</v>
          </cell>
          <cell r="AO90">
            <v>2.8339014231931574E-4</v>
          </cell>
        </row>
        <row r="91">
          <cell r="G91" t="str">
            <v>SNPP</v>
          </cell>
          <cell r="J91">
            <v>1</v>
          </cell>
          <cell r="K91">
            <v>1.5417029554725674E-2</v>
          </cell>
          <cell r="L91">
            <v>0.26108102399815353</v>
          </cell>
          <cell r="M91">
            <v>7.9177213764404536E-2</v>
          </cell>
          <cell r="N91">
            <v>0</v>
          </cell>
          <cell r="O91">
            <v>0.11383619776341236</v>
          </cell>
          <cell r="P91">
            <v>0.44232688695964889</v>
          </cell>
          <cell r="Q91">
            <v>5.9293813210817684E-2</v>
          </cell>
          <cell r="R91">
            <v>2.8208571558233156E-2</v>
          </cell>
          <cell r="S91">
            <v>2.8431235810002587E-4</v>
          </cell>
          <cell r="T91">
            <v>3.7495083250408588E-4</v>
          </cell>
          <cell r="U91">
            <v>0</v>
          </cell>
          <cell r="AC91" t="str">
            <v>SNPP</v>
          </cell>
          <cell r="AF91">
            <v>1</v>
          </cell>
          <cell r="AG91">
            <v>1.5417029554725674E-2</v>
          </cell>
          <cell r="AH91">
            <v>0.26108102399815353</v>
          </cell>
          <cell r="AI91">
            <v>7.9177213764404536E-2</v>
          </cell>
          <cell r="AJ91">
            <v>0</v>
          </cell>
          <cell r="AK91">
            <v>0.11383619776341236</v>
          </cell>
          <cell r="AL91">
            <v>0.44232688695964889</v>
          </cell>
          <cell r="AM91">
            <v>5.9293813210817684E-2</v>
          </cell>
          <cell r="AN91">
            <v>2.8208571558233156E-2</v>
          </cell>
          <cell r="AO91">
            <v>2.8431235810002587E-4</v>
          </cell>
          <cell r="AP91">
            <v>3.7495083250408588E-4</v>
          </cell>
          <cell r="AQ91">
            <v>0</v>
          </cell>
        </row>
        <row r="92">
          <cell r="G92" t="str">
            <v>SNPPH</v>
          </cell>
          <cell r="J92">
            <v>0.99999999999999956</v>
          </cell>
          <cell r="K92">
            <v>1.5281675967738237E-2</v>
          </cell>
          <cell r="L92">
            <v>0.25878107317893301</v>
          </cell>
          <cell r="M92">
            <v>7.8482078566496069E-2</v>
          </cell>
          <cell r="N92">
            <v>0</v>
          </cell>
          <cell r="O92">
            <v>0.11748001528771124</v>
          </cell>
          <cell r="P92">
            <v>0.43753143544100931</v>
          </cell>
          <cell r="Q92">
            <v>5.8647161340425795E-2</v>
          </cell>
          <cell r="R92">
            <v>2.7960914814069416E-2</v>
          </cell>
          <cell r="S92">
            <v>2.8181624188275449E-4</v>
          </cell>
          <cell r="T92">
            <v>5.5538291617338222E-3</v>
          </cell>
          <cell r="U92">
            <v>0</v>
          </cell>
          <cell r="AC92" t="str">
            <v>SNPPH</v>
          </cell>
          <cell r="AF92">
            <v>0.99999999999999967</v>
          </cell>
          <cell r="AG92">
            <v>1.5281675967738237E-2</v>
          </cell>
          <cell r="AH92">
            <v>0.25878107317893301</v>
          </cell>
          <cell r="AI92">
            <v>7.8482078566496069E-2</v>
          </cell>
          <cell r="AJ92">
            <v>0</v>
          </cell>
          <cell r="AK92">
            <v>0.11748001528771124</v>
          </cell>
          <cell r="AL92">
            <v>0.43753143544100936</v>
          </cell>
          <cell r="AM92">
            <v>5.8647161340425802E-2</v>
          </cell>
          <cell r="AN92">
            <v>2.7960914814069416E-2</v>
          </cell>
          <cell r="AO92">
            <v>2.8181624188275449E-4</v>
          </cell>
          <cell r="AP92">
            <v>5.5538291617338222E-3</v>
          </cell>
          <cell r="AQ92">
            <v>0</v>
          </cell>
        </row>
        <row r="93">
          <cell r="G93" t="str">
            <v>SNPPN</v>
          </cell>
          <cell r="J93">
            <v>1</v>
          </cell>
          <cell r="K93">
            <v>1.5367021781436967E-2</v>
          </cell>
          <cell r="L93">
            <v>0.26022632573545362</v>
          </cell>
          <cell r="M93">
            <v>7.8920388923957363E-2</v>
          </cell>
          <cell r="N93">
            <v>0</v>
          </cell>
          <cell r="O93">
            <v>0.11813612313342385</v>
          </cell>
          <cell r="P93">
            <v>0.43997498132271273</v>
          </cell>
          <cell r="Q93">
            <v>5.8974696730934487E-2</v>
          </cell>
          <cell r="R93">
            <v>2.8117072229761668E-2</v>
          </cell>
          <cell r="S93">
            <v>2.8339014231931568E-4</v>
          </cell>
          <cell r="AC93" t="str">
            <v>SNPPN</v>
          </cell>
          <cell r="AF93">
            <v>1</v>
          </cell>
          <cell r="AG93">
            <v>1.5367021781436967E-2</v>
          </cell>
          <cell r="AH93">
            <v>0.26022632573545362</v>
          </cell>
          <cell r="AI93">
            <v>7.8920388923957363E-2</v>
          </cell>
          <cell r="AJ93">
            <v>0</v>
          </cell>
          <cell r="AK93">
            <v>0.11813612313342385</v>
          </cell>
          <cell r="AL93">
            <v>0.43997498132271273</v>
          </cell>
          <cell r="AM93">
            <v>5.8974696730934487E-2</v>
          </cell>
          <cell r="AN93">
            <v>2.8117072229761668E-2</v>
          </cell>
          <cell r="AO93">
            <v>2.8339014231931568E-4</v>
          </cell>
        </row>
        <row r="94">
          <cell r="G94" t="str">
            <v>SNPPO</v>
          </cell>
          <cell r="J94">
            <v>0.99999999999999978</v>
          </cell>
          <cell r="K94">
            <v>1.5366808593464119E-2</v>
          </cell>
          <cell r="L94">
            <v>0.26023658867724048</v>
          </cell>
          <cell r="M94">
            <v>7.8919294054829822E-2</v>
          </cell>
          <cell r="N94">
            <v>0</v>
          </cell>
          <cell r="O94">
            <v>0.11813448422114994</v>
          </cell>
          <cell r="P94">
            <v>0.43996887751315833</v>
          </cell>
          <cell r="Q94">
            <v>5.8973878570055663E-2</v>
          </cell>
          <cell r="R94">
            <v>2.8116682159277193E-2</v>
          </cell>
          <cell r="S94">
            <v>2.8338621082427216E-4</v>
          </cell>
          <cell r="T94">
            <v>0</v>
          </cell>
          <cell r="U94">
            <v>0</v>
          </cell>
          <cell r="AC94" t="str">
            <v>SNPPO</v>
          </cell>
          <cell r="AF94">
            <v>0.99999999999999978</v>
          </cell>
          <cell r="AG94">
            <v>1.5366808593464119E-2</v>
          </cell>
          <cell r="AH94">
            <v>0.26023658867724048</v>
          </cell>
          <cell r="AI94">
            <v>7.8919294054829822E-2</v>
          </cell>
          <cell r="AJ94">
            <v>0</v>
          </cell>
          <cell r="AK94">
            <v>0.11813448422114994</v>
          </cell>
          <cell r="AL94">
            <v>0.43996887751315833</v>
          </cell>
          <cell r="AM94">
            <v>5.8973878570055663E-2</v>
          </cell>
          <cell r="AN94">
            <v>2.8116682159277193E-2</v>
          </cell>
          <cell r="AO94">
            <v>2.8338621082427216E-4</v>
          </cell>
          <cell r="AP94">
            <v>0</v>
          </cell>
          <cell r="AQ94">
            <v>0</v>
          </cell>
        </row>
        <row r="95">
          <cell r="G95" t="str">
            <v>SNPG</v>
          </cell>
          <cell r="J95">
            <v>1.0000000000000002</v>
          </cell>
          <cell r="K95">
            <v>2.6779758476165132E-2</v>
          </cell>
          <cell r="L95">
            <v>0.28309421145146418</v>
          </cell>
          <cell r="M95">
            <v>6.2462845585708075E-2</v>
          </cell>
          <cell r="N95">
            <v>0</v>
          </cell>
          <cell r="O95">
            <v>0.12015248091675436</v>
          </cell>
          <cell r="P95">
            <v>0.41730484692797454</v>
          </cell>
          <cell r="Q95">
            <v>6.6339101996853819E-2</v>
          </cell>
          <cell r="R95">
            <v>2.3756479440631605E-2</v>
          </cell>
          <cell r="S95">
            <v>1.1027520444840648E-4</v>
          </cell>
          <cell r="AC95" t="str">
            <v>SNPG</v>
          </cell>
          <cell r="AF95">
            <v>1.0000000000000002</v>
          </cell>
          <cell r="AG95">
            <v>2.6779758476165132E-2</v>
          </cell>
          <cell r="AH95">
            <v>0.28309421145146418</v>
          </cell>
          <cell r="AI95">
            <v>6.2462845585708075E-2</v>
          </cell>
          <cell r="AJ95">
            <v>0</v>
          </cell>
          <cell r="AK95">
            <v>0.12015248091675436</v>
          </cell>
          <cell r="AL95">
            <v>0.41730484692797454</v>
          </cell>
          <cell r="AM95">
            <v>6.6339101996853819E-2</v>
          </cell>
          <cell r="AN95">
            <v>2.3756479440631605E-2</v>
          </cell>
          <cell r="AO95">
            <v>1.1027520444840648E-4</v>
          </cell>
        </row>
        <row r="96">
          <cell r="G96" t="str">
            <v>SNPI</v>
          </cell>
          <cell r="J96">
            <v>0.99999999999999978</v>
          </cell>
          <cell r="K96">
            <v>2.0709133857412642E-2</v>
          </cell>
          <cell r="L96">
            <v>0.26063563722386546</v>
          </cell>
          <cell r="M96">
            <v>7.6871596451386082E-2</v>
          </cell>
          <cell r="N96">
            <v>0</v>
          </cell>
          <cell r="O96">
            <v>0.11854980738070216</v>
          </cell>
          <cell r="P96">
            <v>0.436713164431354</v>
          </cell>
          <cell r="Q96">
            <v>6.3088098518684868E-2</v>
          </cell>
          <cell r="R96">
            <v>2.3221638482597284E-2</v>
          </cell>
          <cell r="S96">
            <v>2.1092365399738043E-4</v>
          </cell>
          <cell r="AC96" t="str">
            <v>SNPI</v>
          </cell>
          <cell r="AF96">
            <v>0.99999999999999978</v>
          </cell>
          <cell r="AG96">
            <v>2.0709133857412642E-2</v>
          </cell>
          <cell r="AH96">
            <v>0.26063563722386546</v>
          </cell>
          <cell r="AI96">
            <v>7.6871596451386082E-2</v>
          </cell>
          <cell r="AJ96">
            <v>0</v>
          </cell>
          <cell r="AK96">
            <v>0.11854980738070216</v>
          </cell>
          <cell r="AL96">
            <v>0.436713164431354</v>
          </cell>
          <cell r="AM96">
            <v>6.3088098518684868E-2</v>
          </cell>
          <cell r="AN96">
            <v>2.3221638482597284E-2</v>
          </cell>
          <cell r="AO96">
            <v>2.1092365399738043E-4</v>
          </cell>
        </row>
        <row r="97">
          <cell r="G97" t="str">
            <v>TROJP</v>
          </cell>
          <cell r="J97">
            <v>1</v>
          </cell>
          <cell r="K97">
            <v>1.5241948099155644E-2</v>
          </cell>
          <cell r="L97">
            <v>0.25882703656737777</v>
          </cell>
          <cell r="M97">
            <v>7.8351798498558708E-2</v>
          </cell>
          <cell r="N97">
            <v>0</v>
          </cell>
          <cell r="O97">
            <v>0.11970861217548195</v>
          </cell>
          <cell r="P97">
            <v>0.4390008148105255</v>
          </cell>
          <cell r="Q97">
            <v>5.9977569051389797E-2</v>
          </cell>
          <cell r="R97">
            <v>2.8602409766620523E-2</v>
          </cell>
          <cell r="S97">
            <v>2.8981103088995916E-4</v>
          </cell>
          <cell r="AC97" t="str">
            <v>TROJP</v>
          </cell>
          <cell r="AF97">
            <v>1</v>
          </cell>
          <cell r="AG97">
            <v>1.5241948099155644E-2</v>
          </cell>
          <cell r="AH97">
            <v>0.25882703656737777</v>
          </cell>
          <cell r="AI97">
            <v>7.8351798498558708E-2</v>
          </cell>
          <cell r="AJ97">
            <v>0</v>
          </cell>
          <cell r="AK97">
            <v>0.11970861217548195</v>
          </cell>
          <cell r="AL97">
            <v>0.4390008148105255</v>
          </cell>
          <cell r="AM97">
            <v>5.9977569051389797E-2</v>
          </cell>
          <cell r="AN97">
            <v>2.8602409766620523E-2</v>
          </cell>
          <cell r="AO97">
            <v>2.8981103088995916E-4</v>
          </cell>
        </row>
        <row r="98">
          <cell r="G98" t="str">
            <v>TROJD</v>
          </cell>
          <cell r="J98">
            <v>1</v>
          </cell>
          <cell r="K98">
            <v>1.5219857559118404E-2</v>
          </cell>
          <cell r="L98">
            <v>0.25857989382058044</v>
          </cell>
          <cell r="M98">
            <v>7.8251373938187915E-2</v>
          </cell>
          <cell r="N98">
            <v>0</v>
          </cell>
          <cell r="O98">
            <v>0.11998634552040405</v>
          </cell>
          <cell r="P98">
            <v>0.43882875731651172</v>
          </cell>
          <cell r="Q98">
            <v>6.015469657128987E-2</v>
          </cell>
          <cell r="R98">
            <v>2.8688130184329523E-2</v>
          </cell>
          <cell r="S98">
            <v>2.9094508957806456E-4</v>
          </cell>
          <cell r="AC98" t="str">
            <v>TROJD</v>
          </cell>
          <cell r="AF98">
            <v>1</v>
          </cell>
          <cell r="AG98">
            <v>1.5219857559118404E-2</v>
          </cell>
          <cell r="AH98">
            <v>0.25857989382058044</v>
          </cell>
          <cell r="AI98">
            <v>7.8251373938187915E-2</v>
          </cell>
          <cell r="AJ98">
            <v>0</v>
          </cell>
          <cell r="AK98">
            <v>0.11998634552040405</v>
          </cell>
          <cell r="AL98">
            <v>0.43882875731651172</v>
          </cell>
          <cell r="AM98">
            <v>6.015469657128987E-2</v>
          </cell>
          <cell r="AN98">
            <v>2.8688130184329523E-2</v>
          </cell>
          <cell r="AO98">
            <v>2.9094508957806456E-4</v>
          </cell>
        </row>
        <row r="99">
          <cell r="G99" t="str">
            <v>IBT</v>
          </cell>
          <cell r="J99">
            <v>1.0000000000000002</v>
          </cell>
          <cell r="K99">
            <v>4.4798116048186093E-2</v>
          </cell>
          <cell r="L99">
            <v>0.28315765729414755</v>
          </cell>
          <cell r="M99">
            <v>2.4606911481380275E-2</v>
          </cell>
          <cell r="N99">
            <v>0</v>
          </cell>
          <cell r="O99">
            <v>0.17142937242385889</v>
          </cell>
          <cell r="P99">
            <v>0.27694829152091349</v>
          </cell>
          <cell r="Q99">
            <v>9.6181768287199265E-2</v>
          </cell>
          <cell r="R99">
            <v>2.4663915009035718E-2</v>
          </cell>
          <cell r="S99">
            <v>8.3988700489575643E-2</v>
          </cell>
          <cell r="T99">
            <v>-5.7747325663278963E-3</v>
          </cell>
          <cell r="U99">
            <v>1.2031057603031918E-11</v>
          </cell>
          <cell r="AC99" t="str">
            <v>IBT</v>
          </cell>
          <cell r="AF99">
            <v>1.0000000000000002</v>
          </cell>
          <cell r="AG99">
            <v>4.4798116048186093E-2</v>
          </cell>
          <cell r="AH99">
            <v>0.28315765729414755</v>
          </cell>
          <cell r="AI99">
            <v>2.4606911481380275E-2</v>
          </cell>
          <cell r="AJ99">
            <v>0</v>
          </cell>
          <cell r="AK99">
            <v>0.17142937242385889</v>
          </cell>
          <cell r="AL99">
            <v>0.27694829152091349</v>
          </cell>
          <cell r="AM99">
            <v>9.6181768287199265E-2</v>
          </cell>
          <cell r="AN99">
            <v>2.4663915009035718E-2</v>
          </cell>
          <cell r="AO99">
            <v>8.3988700489575643E-2</v>
          </cell>
          <cell r="AP99">
            <v>-5.7747325663278963E-3</v>
          </cell>
          <cell r="AQ99">
            <v>1.2031057603031918E-11</v>
          </cell>
        </row>
        <row r="100">
          <cell r="G100" t="str">
            <v>DITEXP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AC100" t="str">
            <v>DITEXP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</row>
        <row r="101">
          <cell r="G101" t="str">
            <v>DITBAL</v>
          </cell>
          <cell r="J101">
            <v>1.0000000000000002</v>
          </cell>
          <cell r="K101">
            <v>2.2154992802742315E-2</v>
          </cell>
          <cell r="L101">
            <v>0.24624311763799739</v>
          </cell>
          <cell r="M101">
            <v>6.4421939189048261E-2</v>
          </cell>
          <cell r="N101">
            <v>0</v>
          </cell>
          <cell r="O101">
            <v>0.12093470649900949</v>
          </cell>
          <cell r="P101">
            <v>0.44430736188733277</v>
          </cell>
          <cell r="Q101">
            <v>5.847233591091193E-2</v>
          </cell>
          <cell r="R101">
            <v>2.5568714164656624E-2</v>
          </cell>
          <cell r="S101">
            <v>2.2827633234953635E-3</v>
          </cell>
          <cell r="T101">
            <v>0</v>
          </cell>
          <cell r="U101">
            <v>1.5614068584806035E-2</v>
          </cell>
          <cell r="AC101" t="str">
            <v>DITBAL</v>
          </cell>
          <cell r="AF101">
            <v>1.0000000000000002</v>
          </cell>
          <cell r="AG101">
            <v>2.2154992802742315E-2</v>
          </cell>
          <cell r="AH101">
            <v>0.24624311763799739</v>
          </cell>
          <cell r="AI101">
            <v>6.4421939189048261E-2</v>
          </cell>
          <cell r="AJ101">
            <v>0</v>
          </cell>
          <cell r="AK101">
            <v>0.12093470649900949</v>
          </cell>
          <cell r="AL101">
            <v>0.44430736188733277</v>
          </cell>
          <cell r="AM101">
            <v>5.847233591091193E-2</v>
          </cell>
          <cell r="AN101">
            <v>2.5568714164656624E-2</v>
          </cell>
          <cell r="AO101">
            <v>2.2827633234953635E-3</v>
          </cell>
          <cell r="AP101">
            <v>0</v>
          </cell>
          <cell r="AQ101">
            <v>1.5614068584806035E-2</v>
          </cell>
        </row>
        <row r="102">
          <cell r="G102" t="str">
            <v>TAXDEPR</v>
          </cell>
          <cell r="J102">
            <v>0.99999999999999989</v>
          </cell>
          <cell r="K102">
            <v>1.9749214458216011E-2</v>
          </cell>
          <cell r="L102">
            <v>0.26309931175444351</v>
          </cell>
          <cell r="M102">
            <v>5.4841839465577261E-2</v>
          </cell>
          <cell r="N102">
            <v>0</v>
          </cell>
          <cell r="O102">
            <v>0.11055627780060463</v>
          </cell>
          <cell r="P102">
            <v>0.44814788492187513</v>
          </cell>
          <cell r="Q102">
            <v>5.6887773721745027E-2</v>
          </cell>
          <cell r="R102">
            <v>2.5783213776191201E-2</v>
          </cell>
          <cell r="S102">
            <v>2.1425691305748632E-4</v>
          </cell>
          <cell r="T102">
            <v>2.0720227188289659E-2</v>
          </cell>
          <cell r="U102">
            <v>0</v>
          </cell>
          <cell r="AC102" t="str">
            <v>TAXDEPR</v>
          </cell>
          <cell r="AF102">
            <v>0.99999999999999989</v>
          </cell>
          <cell r="AG102">
            <v>1.9749214458216011E-2</v>
          </cell>
          <cell r="AH102">
            <v>0.26309931175444351</v>
          </cell>
          <cell r="AI102">
            <v>5.4841839465577261E-2</v>
          </cell>
          <cell r="AJ102">
            <v>0</v>
          </cell>
          <cell r="AK102">
            <v>0.11055627780060463</v>
          </cell>
          <cell r="AL102">
            <v>0.44814788492187513</v>
          </cell>
          <cell r="AM102">
            <v>5.6887773721745027E-2</v>
          </cell>
          <cell r="AN102">
            <v>2.5783213776191201E-2</v>
          </cell>
          <cell r="AO102">
            <v>2.1425691305748632E-4</v>
          </cell>
          <cell r="AP102">
            <v>2.0720227188289659E-2</v>
          </cell>
          <cell r="AQ102">
            <v>0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1</v>
          </cell>
          <cell r="K106">
            <v>2.1625370318872249E-2</v>
          </cell>
          <cell r="L106">
            <v>0.26962025298788539</v>
          </cell>
          <cell r="M106">
            <v>7.8039720903637991E-2</v>
          </cell>
          <cell r="N106">
            <v>0</v>
          </cell>
          <cell r="O106">
            <v>0.11234985407440243</v>
          </cell>
          <cell r="P106">
            <v>0.43468126641035748</v>
          </cell>
          <cell r="Q106">
            <v>5.7486185290735972E-2</v>
          </cell>
          <cell r="R106">
            <v>2.5980098680169466E-2</v>
          </cell>
          <cell r="S106">
            <v>2.1725133393897113E-4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1</v>
          </cell>
          <cell r="AG106">
            <v>2.1625370318872249E-2</v>
          </cell>
          <cell r="AH106">
            <v>0.26962025298788539</v>
          </cell>
          <cell r="AI106">
            <v>7.8039720903637991E-2</v>
          </cell>
          <cell r="AJ106">
            <v>0</v>
          </cell>
          <cell r="AK106">
            <v>0.11234985407440243</v>
          </cell>
          <cell r="AL106">
            <v>0.43468126641035748</v>
          </cell>
          <cell r="AM106">
            <v>5.7486185290735972E-2</v>
          </cell>
          <cell r="AN106">
            <v>2.5980098680169466E-2</v>
          </cell>
          <cell r="AO106">
            <v>2.1725133393897113E-4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0.99999999999999989</v>
          </cell>
          <cell r="K107">
            <v>1.9362673759371399E-2</v>
          </cell>
          <cell r="L107">
            <v>0.2855915209396071</v>
          </cell>
          <cell r="M107">
            <v>8.1797077481256711E-2</v>
          </cell>
          <cell r="N107">
            <v>0</v>
          </cell>
          <cell r="O107">
            <v>4.5284113313316443E-2</v>
          </cell>
          <cell r="P107">
            <v>0.42475337381207856</v>
          </cell>
          <cell r="Q107">
            <v>5.8188719417665069E-2</v>
          </cell>
          <cell r="R107">
            <v>2.5871132341111651E-2</v>
          </cell>
          <cell r="S107">
            <v>2.3741780051636556E-4</v>
          </cell>
          <cell r="T107">
            <v>5.8913971135076612E-2</v>
          </cell>
          <cell r="U107">
            <v>0</v>
          </cell>
          <cell r="AC107" t="str">
            <v>SCHMAEXP</v>
          </cell>
          <cell r="AF107">
            <v>0.99999999999999989</v>
          </cell>
          <cell r="AG107">
            <v>1.9362673759371399E-2</v>
          </cell>
          <cell r="AH107">
            <v>0.2855915209396071</v>
          </cell>
          <cell r="AI107">
            <v>8.1797077481256711E-2</v>
          </cell>
          <cell r="AJ107">
            <v>0</v>
          </cell>
          <cell r="AK107">
            <v>4.5284113313316443E-2</v>
          </cell>
          <cell r="AL107">
            <v>0.42475337381207856</v>
          </cell>
          <cell r="AM107">
            <v>5.8188719417665069E-2</v>
          </cell>
          <cell r="AN107">
            <v>2.5871132341111651E-2</v>
          </cell>
          <cell r="AO107">
            <v>2.3741780051636556E-4</v>
          </cell>
          <cell r="AP107">
            <v>5.8913971135076612E-2</v>
          </cell>
          <cell r="AQ107">
            <v>0</v>
          </cell>
        </row>
        <row r="108">
          <cell r="G108" t="str">
            <v>SGCT</v>
          </cell>
          <cell r="J108">
            <v>1.0000000000000002</v>
          </cell>
          <cell r="K108">
            <v>1.5371377878401572E-2</v>
          </cell>
          <cell r="L108">
            <v>0.26030009221563233</v>
          </cell>
          <cell r="M108">
            <v>7.8942760524097377E-2</v>
          </cell>
          <cell r="N108">
            <v>0</v>
          </cell>
          <cell r="O108">
            <v>0.11816961123636993</v>
          </cell>
          <cell r="P108">
            <v>0.44009970123968178</v>
          </cell>
          <cell r="Q108">
            <v>5.8991414316233184E-2</v>
          </cell>
          <cell r="R108">
            <v>2.8125042589583867E-2</v>
          </cell>
          <cell r="AC108" t="str">
            <v>SGCT</v>
          </cell>
          <cell r="AF108">
            <v>1.0000000000000002</v>
          </cell>
          <cell r="AG108">
            <v>1.5371377878401572E-2</v>
          </cell>
          <cell r="AH108">
            <v>0.26030009221563233</v>
          </cell>
          <cell r="AI108">
            <v>7.8942760524097377E-2</v>
          </cell>
          <cell r="AJ108">
            <v>0</v>
          </cell>
          <cell r="AK108">
            <v>0.11816961123636993</v>
          </cell>
          <cell r="AL108">
            <v>0.44009970123968178</v>
          </cell>
          <cell r="AM108">
            <v>5.8991414316233184E-2</v>
          </cell>
          <cell r="AN108">
            <v>2.8125042589583867E-2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C2">
            <v>4</v>
          </cell>
        </row>
        <row r="3">
          <cell r="AH3" t="b">
            <v>1</v>
          </cell>
          <cell r="AI3" t="b">
            <v>1</v>
          </cell>
          <cell r="AJ3" t="b">
            <v>0</v>
          </cell>
        </row>
        <row r="25">
          <cell r="B25">
            <v>0.74876361820275705</v>
          </cell>
        </row>
        <row r="27">
          <cell r="B27">
            <v>1.3412566960817531E-3</v>
          </cell>
        </row>
        <row r="28">
          <cell r="B28">
            <v>2.8999999999999998E-3</v>
          </cell>
        </row>
        <row r="29">
          <cell r="B29">
            <v>0</v>
          </cell>
        </row>
        <row r="30">
          <cell r="B30">
            <v>0</v>
          </cell>
        </row>
        <row r="32">
          <cell r="AF32">
            <v>4.5400000000000003E-2</v>
          </cell>
        </row>
      </sheetData>
      <sheetData sheetId="14" refreshError="1"/>
      <sheetData sheetId="15" refreshError="1"/>
      <sheetData sheetId="16">
        <row r="1">
          <cell r="E1">
            <v>31028372032.168663</v>
          </cell>
          <cell r="J1">
            <v>31028372032.168663</v>
          </cell>
        </row>
        <row r="3">
          <cell r="A3" t="str">
            <v>105CA</v>
          </cell>
          <cell r="B3" t="str">
            <v>105</v>
          </cell>
          <cell r="D3">
            <v>683317.99</v>
          </cell>
          <cell r="F3" t="str">
            <v>105CA</v>
          </cell>
          <cell r="G3" t="str">
            <v>105</v>
          </cell>
          <cell r="I3">
            <v>683317.99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105OR</v>
          </cell>
          <cell r="B4" t="str">
            <v>105</v>
          </cell>
          <cell r="D4">
            <v>7426111.71</v>
          </cell>
          <cell r="F4" t="str">
            <v>105OR</v>
          </cell>
          <cell r="G4" t="str">
            <v>105</v>
          </cell>
          <cell r="I4">
            <v>7426111.71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105SNPP</v>
          </cell>
          <cell r="B5" t="str">
            <v>105</v>
          </cell>
          <cell r="D5">
            <v>0</v>
          </cell>
          <cell r="F5" t="str">
            <v>105SNPP</v>
          </cell>
          <cell r="G5" t="str">
            <v>105</v>
          </cell>
          <cell r="I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105SNPT</v>
          </cell>
          <cell r="B6" t="str">
            <v>105</v>
          </cell>
          <cell r="D6">
            <v>1425161.2999999998</v>
          </cell>
          <cell r="F6" t="str">
            <v>105SNPT</v>
          </cell>
          <cell r="G6" t="str">
            <v>105</v>
          </cell>
          <cell r="I6">
            <v>1425161.2999999998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105UT</v>
          </cell>
          <cell r="B7" t="str">
            <v>105</v>
          </cell>
          <cell r="D7">
            <v>5730528.6500000004</v>
          </cell>
          <cell r="F7" t="str">
            <v>105UT</v>
          </cell>
          <cell r="G7" t="str">
            <v>105</v>
          </cell>
          <cell r="I7">
            <v>5730528.6500000004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105WYP</v>
          </cell>
          <cell r="B8" t="str">
            <v>105</v>
          </cell>
          <cell r="D8">
            <v>600.72</v>
          </cell>
          <cell r="F8" t="str">
            <v>105WYP</v>
          </cell>
          <cell r="G8" t="str">
            <v>105</v>
          </cell>
          <cell r="I8">
            <v>600.72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114SG</v>
          </cell>
          <cell r="B9" t="str">
            <v>114</v>
          </cell>
          <cell r="D9">
            <v>144704699.05000001</v>
          </cell>
          <cell r="F9" t="str">
            <v>114SG</v>
          </cell>
          <cell r="G9" t="str">
            <v>114</v>
          </cell>
          <cell r="I9">
            <v>144704699.05000001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114UT</v>
          </cell>
          <cell r="B10" t="str">
            <v>114</v>
          </cell>
          <cell r="D10">
            <v>11763783.68</v>
          </cell>
          <cell r="F10" t="str">
            <v>114UT</v>
          </cell>
          <cell r="G10" t="str">
            <v>114</v>
          </cell>
          <cell r="I10">
            <v>11763783.68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115SG</v>
          </cell>
          <cell r="B11" t="str">
            <v>115</v>
          </cell>
          <cell r="D11">
            <v>-137980477.14000005</v>
          </cell>
          <cell r="F11" t="str">
            <v>115SG</v>
          </cell>
          <cell r="G11" t="str">
            <v>115</v>
          </cell>
          <cell r="I11">
            <v>-137980477.14000005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115UT</v>
          </cell>
          <cell r="B12" t="str">
            <v>115</v>
          </cell>
          <cell r="D12">
            <v>-1294270.3899999999</v>
          </cell>
          <cell r="F12" t="str">
            <v>115UT</v>
          </cell>
          <cell r="G12" t="str">
            <v>115</v>
          </cell>
          <cell r="I12">
            <v>-1294270.3899999999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124CA</v>
          </cell>
          <cell r="B13" t="str">
            <v>124</v>
          </cell>
          <cell r="D13">
            <v>26051.83</v>
          </cell>
          <cell r="F13" t="str">
            <v>124CA</v>
          </cell>
          <cell r="G13" t="str">
            <v>124</v>
          </cell>
          <cell r="I13">
            <v>26051.83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124OR</v>
          </cell>
          <cell r="B14" t="str">
            <v>124</v>
          </cell>
          <cell r="D14">
            <v>0.17</v>
          </cell>
          <cell r="F14" t="str">
            <v>124OR</v>
          </cell>
          <cell r="G14" t="str">
            <v>124</v>
          </cell>
          <cell r="I14">
            <v>0.17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124OTHER</v>
          </cell>
          <cell r="B15" t="str">
            <v>124</v>
          </cell>
          <cell r="D15">
            <v>761300.58</v>
          </cell>
          <cell r="F15" t="str">
            <v>124OTHER</v>
          </cell>
          <cell r="G15" t="str">
            <v>124</v>
          </cell>
          <cell r="I15">
            <v>761300.58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124SO</v>
          </cell>
          <cell r="B16" t="str">
            <v>124</v>
          </cell>
          <cell r="D16">
            <v>-5007.95</v>
          </cell>
          <cell r="F16" t="str">
            <v>124SO</v>
          </cell>
          <cell r="G16" t="str">
            <v>124</v>
          </cell>
          <cell r="I16">
            <v>-5007.95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124UT</v>
          </cell>
          <cell r="B17" t="str">
            <v>124</v>
          </cell>
          <cell r="D17">
            <v>4433.7299999999996</v>
          </cell>
          <cell r="F17" t="str">
            <v>124UT</v>
          </cell>
          <cell r="G17" t="str">
            <v>124</v>
          </cell>
          <cell r="I17">
            <v>4433.7299999999996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124WA</v>
          </cell>
          <cell r="B18" t="str">
            <v>124</v>
          </cell>
          <cell r="D18">
            <v>3311.72</v>
          </cell>
          <cell r="F18" t="str">
            <v>124WA</v>
          </cell>
          <cell r="G18" t="str">
            <v>124</v>
          </cell>
          <cell r="I18">
            <v>3311.72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128SO</v>
          </cell>
          <cell r="B19" t="str">
            <v>128</v>
          </cell>
          <cell r="D19">
            <v>0</v>
          </cell>
          <cell r="F19" t="str">
            <v>128SO</v>
          </cell>
          <cell r="G19" t="str">
            <v>128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151SE</v>
          </cell>
          <cell r="B20" t="str">
            <v>151</v>
          </cell>
          <cell r="D20">
            <v>161077156.30128485</v>
          </cell>
          <cell r="F20" t="str">
            <v>151SE</v>
          </cell>
          <cell r="G20" t="str">
            <v>151</v>
          </cell>
          <cell r="I20">
            <v>161077156.30128485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151SSECH</v>
          </cell>
          <cell r="B21" t="str">
            <v>151</v>
          </cell>
          <cell r="D21">
            <v>14945408.01</v>
          </cell>
          <cell r="F21" t="str">
            <v>151SSECH</v>
          </cell>
          <cell r="G21" t="str">
            <v>151</v>
          </cell>
          <cell r="I21">
            <v>14945408.01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154CA</v>
          </cell>
          <cell r="B22" t="str">
            <v>154</v>
          </cell>
          <cell r="D22">
            <v>1859317.31</v>
          </cell>
          <cell r="F22" t="str">
            <v>154CA</v>
          </cell>
          <cell r="G22" t="str">
            <v>154</v>
          </cell>
          <cell r="I22">
            <v>1859317.31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154ID</v>
          </cell>
          <cell r="B23" t="str">
            <v>154</v>
          </cell>
          <cell r="D23">
            <v>6054437.46</v>
          </cell>
          <cell r="F23" t="str">
            <v>154ID</v>
          </cell>
          <cell r="G23" t="str">
            <v>154</v>
          </cell>
          <cell r="I23">
            <v>6054437.46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154OR</v>
          </cell>
          <cell r="B24" t="str">
            <v>154</v>
          </cell>
          <cell r="D24">
            <v>41769970.640000001</v>
          </cell>
          <cell r="F24" t="str">
            <v>154OR</v>
          </cell>
          <cell r="G24" t="str">
            <v>154</v>
          </cell>
          <cell r="I24">
            <v>41769970.640000001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154SG</v>
          </cell>
          <cell r="B25" t="str">
            <v>154</v>
          </cell>
          <cell r="D25">
            <v>-1601509.9000000004</v>
          </cell>
          <cell r="F25" t="str">
            <v>154SG</v>
          </cell>
          <cell r="G25" t="str">
            <v>154</v>
          </cell>
          <cell r="I25">
            <v>-1601509.9000000004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154SNPD</v>
          </cell>
          <cell r="B26" t="str">
            <v>154</v>
          </cell>
          <cell r="D26">
            <v>-1742111.91</v>
          </cell>
          <cell r="F26" t="str">
            <v>154SNPD</v>
          </cell>
          <cell r="G26" t="str">
            <v>154</v>
          </cell>
          <cell r="I26">
            <v>-1742111.91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154SNPPH</v>
          </cell>
          <cell r="B27" t="str">
            <v>154</v>
          </cell>
          <cell r="D27">
            <v>7954.01</v>
          </cell>
          <cell r="F27" t="str">
            <v>154SNPPH</v>
          </cell>
          <cell r="G27" t="str">
            <v>154</v>
          </cell>
          <cell r="I27">
            <v>7954.01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154SNPPO</v>
          </cell>
          <cell r="B28" t="str">
            <v>154</v>
          </cell>
          <cell r="D28">
            <v>9492432.3599999994</v>
          </cell>
          <cell r="F28" t="str">
            <v>154SNPPO</v>
          </cell>
          <cell r="G28" t="str">
            <v>154</v>
          </cell>
          <cell r="I28">
            <v>9492432.3599999994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154SNPPS</v>
          </cell>
          <cell r="B29" t="str">
            <v>154</v>
          </cell>
          <cell r="D29">
            <v>116359013.11</v>
          </cell>
          <cell r="F29" t="str">
            <v>154SNPPS</v>
          </cell>
          <cell r="G29" t="str">
            <v>154</v>
          </cell>
          <cell r="I29">
            <v>116359013.11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154SO</v>
          </cell>
          <cell r="B30" t="str">
            <v>154</v>
          </cell>
          <cell r="D30">
            <v>336187.62</v>
          </cell>
          <cell r="F30" t="str">
            <v>154SO</v>
          </cell>
          <cell r="G30" t="str">
            <v>154</v>
          </cell>
          <cell r="I30">
            <v>336187.62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154UT</v>
          </cell>
          <cell r="B31" t="str">
            <v>154</v>
          </cell>
          <cell r="D31">
            <v>49601049.509999998</v>
          </cell>
          <cell r="F31" t="str">
            <v>154UT</v>
          </cell>
          <cell r="G31" t="str">
            <v>154</v>
          </cell>
          <cell r="I31">
            <v>49601049.509999998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154WA</v>
          </cell>
          <cell r="B32" t="str">
            <v>154</v>
          </cell>
          <cell r="D32">
            <v>8965476.7599999998</v>
          </cell>
          <cell r="F32" t="str">
            <v>154WA</v>
          </cell>
          <cell r="G32" t="str">
            <v>154</v>
          </cell>
          <cell r="I32">
            <v>8965476.7599999998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154WYP</v>
          </cell>
          <cell r="B33" t="str">
            <v>154</v>
          </cell>
          <cell r="D33">
            <v>10721982.970000001</v>
          </cell>
          <cell r="F33" t="str">
            <v>154WYP</v>
          </cell>
          <cell r="G33" t="str">
            <v>154</v>
          </cell>
          <cell r="I33">
            <v>10721982.970000001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154WYU</v>
          </cell>
          <cell r="B34" t="str">
            <v>154</v>
          </cell>
          <cell r="D34">
            <v>1264310.98</v>
          </cell>
          <cell r="F34" t="str">
            <v>154WYU</v>
          </cell>
          <cell r="G34" t="str">
            <v>154</v>
          </cell>
          <cell r="I34">
            <v>1264310.98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165GPS</v>
          </cell>
          <cell r="B35" t="str">
            <v>165</v>
          </cell>
          <cell r="D35">
            <v>181208.75</v>
          </cell>
          <cell r="F35" t="str">
            <v>165GPS</v>
          </cell>
          <cell r="G35" t="str">
            <v>165</v>
          </cell>
          <cell r="I35">
            <v>181208.75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165ID</v>
          </cell>
          <cell r="B36" t="str">
            <v>165</v>
          </cell>
          <cell r="D36">
            <v>361935.13</v>
          </cell>
          <cell r="F36" t="str">
            <v>165ID</v>
          </cell>
          <cell r="G36" t="str">
            <v>165</v>
          </cell>
          <cell r="I36">
            <v>361935.13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165OR</v>
          </cell>
          <cell r="B37" t="str">
            <v>165</v>
          </cell>
          <cell r="D37">
            <v>3030864.36</v>
          </cell>
          <cell r="F37" t="str">
            <v>165OR</v>
          </cell>
          <cell r="G37" t="str">
            <v>165</v>
          </cell>
          <cell r="I37">
            <v>3030864.36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165OTHER</v>
          </cell>
          <cell r="B38" t="str">
            <v>165</v>
          </cell>
          <cell r="D38">
            <v>15623086.35</v>
          </cell>
          <cell r="F38" t="str">
            <v>165OTHER</v>
          </cell>
          <cell r="G38" t="str">
            <v>165</v>
          </cell>
          <cell r="I38">
            <v>15623086.35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165SE</v>
          </cell>
          <cell r="B39" t="str">
            <v>165</v>
          </cell>
          <cell r="D39">
            <v>3589.84</v>
          </cell>
          <cell r="F39" t="str">
            <v>165SE</v>
          </cell>
          <cell r="G39" t="str">
            <v>165</v>
          </cell>
          <cell r="I39">
            <v>3589.84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165SG</v>
          </cell>
          <cell r="B40" t="str">
            <v>165</v>
          </cell>
          <cell r="D40">
            <v>2258699.86</v>
          </cell>
          <cell r="F40" t="str">
            <v>165SG</v>
          </cell>
          <cell r="G40" t="str">
            <v>165</v>
          </cell>
          <cell r="I40">
            <v>2258699.86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165SO</v>
          </cell>
          <cell r="B41" t="str">
            <v>165</v>
          </cell>
          <cell r="D41">
            <v>18872344.16</v>
          </cell>
          <cell r="F41" t="str">
            <v>165SO</v>
          </cell>
          <cell r="G41" t="str">
            <v>165</v>
          </cell>
          <cell r="I41">
            <v>18872344.16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165UT</v>
          </cell>
          <cell r="B42" t="str">
            <v>165</v>
          </cell>
          <cell r="D42">
            <v>6208666.2400000002</v>
          </cell>
          <cell r="F42" t="str">
            <v>165UT</v>
          </cell>
          <cell r="G42" t="str">
            <v>165</v>
          </cell>
          <cell r="I42">
            <v>6208666.2400000002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190BADDEBT</v>
          </cell>
          <cell r="B43" t="str">
            <v>190</v>
          </cell>
          <cell r="D43">
            <v>2754658.83</v>
          </cell>
          <cell r="F43" t="str">
            <v>190BADDEBT</v>
          </cell>
          <cell r="G43" t="str">
            <v>190</v>
          </cell>
          <cell r="I43">
            <v>2754658.83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190CA</v>
          </cell>
          <cell r="B44" t="str">
            <v>190</v>
          </cell>
          <cell r="D44">
            <v>859376.70910325251</v>
          </cell>
          <cell r="F44" t="str">
            <v>190CA</v>
          </cell>
          <cell r="G44" t="str">
            <v>190</v>
          </cell>
          <cell r="I44">
            <v>859376.70910325251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190FERC</v>
          </cell>
          <cell r="B45" t="str">
            <v>190</v>
          </cell>
          <cell r="D45">
            <v>-0.32999999999992724</v>
          </cell>
          <cell r="F45" t="str">
            <v>190FERC</v>
          </cell>
          <cell r="G45" t="str">
            <v>190</v>
          </cell>
          <cell r="I45">
            <v>-0.32999999999992724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190ID</v>
          </cell>
          <cell r="B46" t="str">
            <v>190</v>
          </cell>
          <cell r="D46">
            <v>1068775.6670737984</v>
          </cell>
          <cell r="F46" t="str">
            <v>190ID</v>
          </cell>
          <cell r="G46" t="str">
            <v>190</v>
          </cell>
          <cell r="I46">
            <v>1068775.6670737984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190OR</v>
          </cell>
          <cell r="B47" t="str">
            <v>190</v>
          </cell>
          <cell r="D47">
            <v>4308390.591939915</v>
          </cell>
          <cell r="F47" t="str">
            <v>190OR</v>
          </cell>
          <cell r="G47" t="str">
            <v>190</v>
          </cell>
          <cell r="I47">
            <v>4308390.591939915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190OTHER</v>
          </cell>
          <cell r="B48" t="str">
            <v>190</v>
          </cell>
          <cell r="D48">
            <v>51795673.595384613</v>
          </cell>
          <cell r="F48" t="str">
            <v>190OTHER</v>
          </cell>
          <cell r="G48" t="str">
            <v>190</v>
          </cell>
          <cell r="I48">
            <v>51795673.595384613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190SE</v>
          </cell>
          <cell r="B49" t="str">
            <v>190</v>
          </cell>
          <cell r="D49">
            <v>-5619153.4084615409</v>
          </cell>
          <cell r="F49" t="str">
            <v>190SE</v>
          </cell>
          <cell r="G49" t="str">
            <v>190</v>
          </cell>
          <cell r="I49">
            <v>-5619153.4084615409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190SG</v>
          </cell>
          <cell r="B50" t="str">
            <v>190</v>
          </cell>
          <cell r="D50">
            <v>6555926.784007106</v>
          </cell>
          <cell r="F50" t="str">
            <v>190SG</v>
          </cell>
          <cell r="G50" t="str">
            <v>190</v>
          </cell>
          <cell r="I50">
            <v>6555926.784007106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190SNPD</v>
          </cell>
          <cell r="B51" t="str">
            <v>190</v>
          </cell>
          <cell r="D51">
            <v>1932610.51</v>
          </cell>
          <cell r="F51" t="str">
            <v>190SNPD</v>
          </cell>
          <cell r="G51" t="str">
            <v>190</v>
          </cell>
          <cell r="I51">
            <v>1932610.51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190SO</v>
          </cell>
          <cell r="B52" t="str">
            <v>190</v>
          </cell>
          <cell r="D52">
            <v>68781666.503846154</v>
          </cell>
          <cell r="F52" t="str">
            <v>190SO</v>
          </cell>
          <cell r="G52" t="str">
            <v>190</v>
          </cell>
          <cell r="I52">
            <v>68781666.503846154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190TROJD</v>
          </cell>
          <cell r="B53" t="str">
            <v>190</v>
          </cell>
          <cell r="D53">
            <v>1314030.1499999999</v>
          </cell>
          <cell r="F53" t="str">
            <v>190TROJD</v>
          </cell>
          <cell r="G53" t="str">
            <v>190</v>
          </cell>
          <cell r="I53">
            <v>1314030.1499999999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190UT</v>
          </cell>
          <cell r="B54" t="str">
            <v>190</v>
          </cell>
          <cell r="D54">
            <v>18456128.049290977</v>
          </cell>
          <cell r="F54" t="str">
            <v>190UT</v>
          </cell>
          <cell r="G54" t="str">
            <v>190</v>
          </cell>
          <cell r="I54">
            <v>18456128.049290977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190WA</v>
          </cell>
          <cell r="B55" t="str">
            <v>190</v>
          </cell>
          <cell r="D55">
            <v>11808441.38743373</v>
          </cell>
          <cell r="F55" t="str">
            <v>190WA</v>
          </cell>
          <cell r="G55" t="str">
            <v>190</v>
          </cell>
          <cell r="I55">
            <v>11808441.38743373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190WYP</v>
          </cell>
          <cell r="B56" t="str">
            <v>190</v>
          </cell>
          <cell r="D56">
            <v>47948634.957135618</v>
          </cell>
          <cell r="F56" t="str">
            <v>190WYP</v>
          </cell>
          <cell r="G56" t="str">
            <v>190</v>
          </cell>
          <cell r="I56">
            <v>47948634.957135618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190WYU</v>
          </cell>
          <cell r="B57" t="str">
            <v>190</v>
          </cell>
          <cell r="D57">
            <v>4642738.8615384623</v>
          </cell>
          <cell r="F57" t="str">
            <v>190WYU</v>
          </cell>
          <cell r="G57" t="str">
            <v>190</v>
          </cell>
          <cell r="I57">
            <v>4642738.8615384623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230TROJD</v>
          </cell>
          <cell r="B58" t="str">
            <v>230</v>
          </cell>
          <cell r="D58">
            <v>-2743652.14</v>
          </cell>
          <cell r="F58" t="str">
            <v>230TROJD</v>
          </cell>
          <cell r="G58" t="str">
            <v>230</v>
          </cell>
          <cell r="I58">
            <v>-2743652.14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252OR</v>
          </cell>
          <cell r="B59" t="str">
            <v>252</v>
          </cell>
          <cell r="D59">
            <v>-2640295.04</v>
          </cell>
          <cell r="F59" t="str">
            <v>252OR</v>
          </cell>
          <cell r="G59" t="str">
            <v>252</v>
          </cell>
          <cell r="I59">
            <v>-2640295.04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252SG</v>
          </cell>
          <cell r="B60" t="str">
            <v>252</v>
          </cell>
          <cell r="D60">
            <v>-42893535.829999991</v>
          </cell>
          <cell r="F60" t="str">
            <v>252SG</v>
          </cell>
          <cell r="G60" t="str">
            <v>252</v>
          </cell>
          <cell r="I60">
            <v>-42893535.829999991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252UT</v>
          </cell>
          <cell r="B61" t="str">
            <v>252</v>
          </cell>
          <cell r="D61">
            <v>-13952631.720000012</v>
          </cell>
          <cell r="F61" t="str">
            <v>252UT</v>
          </cell>
          <cell r="G61" t="str">
            <v>252</v>
          </cell>
          <cell r="I61">
            <v>-13952631.720000012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252WA</v>
          </cell>
          <cell r="B62" t="str">
            <v>252</v>
          </cell>
          <cell r="D62">
            <v>-579967.03</v>
          </cell>
          <cell r="F62" t="str">
            <v>252WA</v>
          </cell>
          <cell r="G62" t="str">
            <v>252</v>
          </cell>
          <cell r="I62">
            <v>-579967.03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254CA</v>
          </cell>
          <cell r="B63" t="str">
            <v>254</v>
          </cell>
          <cell r="D63">
            <v>-2408106.13</v>
          </cell>
          <cell r="F63" t="str">
            <v>254CA</v>
          </cell>
          <cell r="G63" t="str">
            <v>254</v>
          </cell>
          <cell r="I63">
            <v>-2408106.13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254FERC</v>
          </cell>
          <cell r="B64" t="str">
            <v>254</v>
          </cell>
          <cell r="D64">
            <v>-17625.39</v>
          </cell>
          <cell r="F64" t="str">
            <v>254FERC</v>
          </cell>
          <cell r="G64" t="str">
            <v>254</v>
          </cell>
          <cell r="I64">
            <v>-17625.39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254ID</v>
          </cell>
          <cell r="B65" t="str">
            <v>254</v>
          </cell>
          <cell r="D65">
            <v>-4653294.08</v>
          </cell>
          <cell r="F65" t="str">
            <v>254ID</v>
          </cell>
          <cell r="G65" t="str">
            <v>254</v>
          </cell>
          <cell r="I65">
            <v>-4653294.08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254OR</v>
          </cell>
          <cell r="B66" t="str">
            <v>254</v>
          </cell>
          <cell r="D66">
            <v>-30478104.210000001</v>
          </cell>
          <cell r="F66" t="str">
            <v>254OR</v>
          </cell>
          <cell r="G66" t="str">
            <v>254</v>
          </cell>
          <cell r="I66">
            <v>-30478104.210000001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254OTHER</v>
          </cell>
          <cell r="B67" t="str">
            <v>254</v>
          </cell>
          <cell r="D67">
            <v>-179141519.13</v>
          </cell>
          <cell r="F67" t="str">
            <v>254OTHER</v>
          </cell>
          <cell r="G67" t="str">
            <v>254</v>
          </cell>
          <cell r="I67">
            <v>-179141519.13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254UT</v>
          </cell>
          <cell r="B68" t="str">
            <v>254</v>
          </cell>
          <cell r="D68">
            <v>-26439647.440000001</v>
          </cell>
          <cell r="F68" t="str">
            <v>254UT</v>
          </cell>
          <cell r="G68" t="str">
            <v>254</v>
          </cell>
          <cell r="I68">
            <v>-26439647.440000001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254WA</v>
          </cell>
          <cell r="B69" t="str">
            <v>254</v>
          </cell>
          <cell r="D69">
            <v>-39198095.710000001</v>
          </cell>
          <cell r="F69" t="str">
            <v>254WA</v>
          </cell>
          <cell r="G69" t="str">
            <v>254</v>
          </cell>
          <cell r="I69">
            <v>-39198095.710000001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254WYU</v>
          </cell>
          <cell r="B70" t="str">
            <v>254</v>
          </cell>
          <cell r="D70">
            <v>-212869119.76452118</v>
          </cell>
          <cell r="F70" t="str">
            <v>254WYU</v>
          </cell>
          <cell r="G70" t="str">
            <v>254</v>
          </cell>
          <cell r="I70">
            <v>-212869119.76452118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255ID</v>
          </cell>
          <cell r="B71" t="str">
            <v>255</v>
          </cell>
          <cell r="D71">
            <v>-28186.519999999997</v>
          </cell>
          <cell r="F71" t="str">
            <v>255ID</v>
          </cell>
          <cell r="G71" t="str">
            <v>255</v>
          </cell>
          <cell r="I71">
            <v>-28186.519999999997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255ITC90</v>
          </cell>
          <cell r="B72" t="str">
            <v>255</v>
          </cell>
          <cell r="D72">
            <v>0</v>
          </cell>
          <cell r="F72" t="str">
            <v>255ITC90</v>
          </cell>
          <cell r="G72" t="str">
            <v>255</v>
          </cell>
          <cell r="I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255SG</v>
          </cell>
          <cell r="B73" t="str">
            <v>255</v>
          </cell>
          <cell r="D73">
            <v>-193140.25666666668</v>
          </cell>
          <cell r="F73" t="str">
            <v>255SG</v>
          </cell>
          <cell r="G73" t="str">
            <v>255</v>
          </cell>
          <cell r="I73">
            <v>-193140.25666666668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281SG</v>
          </cell>
          <cell r="B74" t="str">
            <v>281</v>
          </cell>
          <cell r="D74">
            <v>8.0000013113021851E-2</v>
          </cell>
          <cell r="F74" t="str">
            <v>281SG</v>
          </cell>
          <cell r="G74" t="str">
            <v>281</v>
          </cell>
          <cell r="I74">
            <v>8.0000013113021851E-2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282CA</v>
          </cell>
          <cell r="B75" t="str">
            <v>282</v>
          </cell>
          <cell r="D75">
            <v>-65491869.708461523</v>
          </cell>
          <cell r="F75" t="str">
            <v>282CA</v>
          </cell>
          <cell r="G75" t="str">
            <v>282</v>
          </cell>
          <cell r="I75">
            <v>-65491869.708461523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282DITBAL</v>
          </cell>
          <cell r="B76" t="str">
            <v>282</v>
          </cell>
          <cell r="D76">
            <v>-5.4099998474121094</v>
          </cell>
          <cell r="F76" t="str">
            <v>282DITBAL</v>
          </cell>
          <cell r="G76" t="str">
            <v>282</v>
          </cell>
          <cell r="I76">
            <v>-5.4099998474121094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282FERC</v>
          </cell>
          <cell r="B77" t="str">
            <v>282</v>
          </cell>
          <cell r="D77">
            <v>-3589288.8909847783</v>
          </cell>
          <cell r="F77" t="str">
            <v>282FERC</v>
          </cell>
          <cell r="G77" t="str">
            <v>282</v>
          </cell>
          <cell r="I77">
            <v>-3589288.8909847783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282ID</v>
          </cell>
          <cell r="B78" t="str">
            <v>282</v>
          </cell>
          <cell r="D78">
            <v>-174956886.94384617</v>
          </cell>
          <cell r="F78" t="str">
            <v>282ID</v>
          </cell>
          <cell r="G78" t="str">
            <v>282</v>
          </cell>
          <cell r="I78">
            <v>-174956886.94384617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282OR</v>
          </cell>
          <cell r="B79" t="str">
            <v>282</v>
          </cell>
          <cell r="D79">
            <v>-680667056.39692307</v>
          </cell>
          <cell r="F79" t="str">
            <v>282OR</v>
          </cell>
          <cell r="G79" t="str">
            <v>282</v>
          </cell>
          <cell r="I79">
            <v>-680667056.39692307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282OTHER</v>
          </cell>
          <cell r="B80" t="str">
            <v>282</v>
          </cell>
          <cell r="D80">
            <v>-77492958.64268288</v>
          </cell>
          <cell r="F80" t="str">
            <v>282OTHER</v>
          </cell>
          <cell r="G80" t="str">
            <v>282</v>
          </cell>
          <cell r="I80">
            <v>-77492958.64268288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282SE</v>
          </cell>
          <cell r="B81" t="str">
            <v>282</v>
          </cell>
          <cell r="D81">
            <v>-2429863.4716843339</v>
          </cell>
          <cell r="F81" t="str">
            <v>282SE</v>
          </cell>
          <cell r="G81" t="str">
            <v>282</v>
          </cell>
          <cell r="I81">
            <v>-2429863.4716843339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282SG</v>
          </cell>
          <cell r="B82" t="str">
            <v>282</v>
          </cell>
          <cell r="D82">
            <v>-139771519.34861591</v>
          </cell>
          <cell r="F82" t="str">
            <v>282SG</v>
          </cell>
          <cell r="G82" t="str">
            <v>282</v>
          </cell>
          <cell r="I82">
            <v>-139771519.34861591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282SO</v>
          </cell>
          <cell r="B83" t="str">
            <v>282</v>
          </cell>
          <cell r="D83">
            <v>-795139.56384615391</v>
          </cell>
          <cell r="F83" t="str">
            <v>282SO</v>
          </cell>
          <cell r="G83" t="str">
            <v>282</v>
          </cell>
          <cell r="I83">
            <v>-795139.56384615391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282UT</v>
          </cell>
          <cell r="B84" t="str">
            <v>282</v>
          </cell>
          <cell r="D84">
            <v>-1283177440.1700003</v>
          </cell>
          <cell r="F84" t="str">
            <v>282UT</v>
          </cell>
          <cell r="G84" t="str">
            <v>282</v>
          </cell>
          <cell r="I84">
            <v>-1283177440.1700003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282WA</v>
          </cell>
          <cell r="B85" t="str">
            <v>282</v>
          </cell>
          <cell r="D85">
            <v>-199449840.47076917</v>
          </cell>
          <cell r="F85" t="str">
            <v>282WA</v>
          </cell>
          <cell r="G85" t="str">
            <v>282</v>
          </cell>
          <cell r="I85">
            <v>-199449840.47076917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282WYP</v>
          </cell>
          <cell r="B86" t="str">
            <v>282</v>
          </cell>
          <cell r="D86">
            <v>-377215807.35153842</v>
          </cell>
          <cell r="F86" t="str">
            <v>282WYP</v>
          </cell>
          <cell r="G86" t="str">
            <v>282</v>
          </cell>
          <cell r="I86">
            <v>-377215807.35153842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282WYU</v>
          </cell>
          <cell r="B87" t="str">
            <v>282</v>
          </cell>
          <cell r="D87">
            <v>-38491281</v>
          </cell>
          <cell r="F87" t="str">
            <v>282WYU</v>
          </cell>
          <cell r="G87" t="str">
            <v>282</v>
          </cell>
          <cell r="I87">
            <v>-38491281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283CA</v>
          </cell>
          <cell r="B88" t="str">
            <v>283</v>
          </cell>
          <cell r="D88">
            <v>-681624.78692307696</v>
          </cell>
          <cell r="F88" t="str">
            <v>283CA</v>
          </cell>
          <cell r="G88" t="str">
            <v>283</v>
          </cell>
          <cell r="I88">
            <v>-681624.78692307696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283GPS</v>
          </cell>
          <cell r="B89" t="str">
            <v>283</v>
          </cell>
          <cell r="D89">
            <v>-6821148.9699999997</v>
          </cell>
          <cell r="F89" t="str">
            <v>283GPS</v>
          </cell>
          <cell r="G89" t="str">
            <v>283</v>
          </cell>
          <cell r="I89">
            <v>-6821148.9699999997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283ID</v>
          </cell>
          <cell r="B90" t="str">
            <v>283</v>
          </cell>
          <cell r="D90">
            <v>293872.75</v>
          </cell>
          <cell r="F90" t="str">
            <v>283ID</v>
          </cell>
          <cell r="G90" t="str">
            <v>283</v>
          </cell>
          <cell r="I90">
            <v>293872.75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283OR</v>
          </cell>
          <cell r="B91" t="str">
            <v>283</v>
          </cell>
          <cell r="D91">
            <v>-1815267.2215384615</v>
          </cell>
          <cell r="F91" t="str">
            <v>283OR</v>
          </cell>
          <cell r="G91" t="str">
            <v>283</v>
          </cell>
          <cell r="I91">
            <v>-1815267.2215384615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283OTHER</v>
          </cell>
          <cell r="B92" t="str">
            <v>283</v>
          </cell>
          <cell r="D92">
            <v>-74948659.258461535</v>
          </cell>
          <cell r="F92" t="str">
            <v>283OTHER</v>
          </cell>
          <cell r="G92" t="str">
            <v>283</v>
          </cell>
          <cell r="I92">
            <v>-74948659.258461535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283SE</v>
          </cell>
          <cell r="B93" t="str">
            <v>283</v>
          </cell>
          <cell r="D93">
            <v>0.44846153259277344</v>
          </cell>
          <cell r="F93" t="str">
            <v>283SE</v>
          </cell>
          <cell r="G93" t="str">
            <v>283</v>
          </cell>
          <cell r="I93">
            <v>0.44846153259277344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283SG</v>
          </cell>
          <cell r="B94" t="str">
            <v>283</v>
          </cell>
          <cell r="D94">
            <v>-18182326.82</v>
          </cell>
          <cell r="F94" t="str">
            <v>283SG</v>
          </cell>
          <cell r="G94" t="str">
            <v>283</v>
          </cell>
          <cell r="I94">
            <v>-18182326.82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283SNP</v>
          </cell>
          <cell r="B95" t="str">
            <v>283</v>
          </cell>
          <cell r="D95">
            <v>-764588.87</v>
          </cell>
          <cell r="F95" t="str">
            <v>283SNP</v>
          </cell>
          <cell r="G95" t="str">
            <v>283</v>
          </cell>
          <cell r="I95">
            <v>-764588.87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283SO</v>
          </cell>
          <cell r="B96" t="str">
            <v>283</v>
          </cell>
          <cell r="D96">
            <v>-94995083.179633707</v>
          </cell>
          <cell r="F96" t="str">
            <v>283SO</v>
          </cell>
          <cell r="G96" t="str">
            <v>283</v>
          </cell>
          <cell r="I96">
            <v>-94995083.179633707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283UT</v>
          </cell>
          <cell r="B97" t="str">
            <v>283</v>
          </cell>
          <cell r="D97">
            <v>-6297143.6046153847</v>
          </cell>
          <cell r="F97" t="str">
            <v>283UT</v>
          </cell>
          <cell r="G97" t="str">
            <v>283</v>
          </cell>
          <cell r="I97">
            <v>-6297143.6046153847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283WA</v>
          </cell>
          <cell r="B98" t="str">
            <v>283</v>
          </cell>
          <cell r="D98">
            <v>2814924.1969230771</v>
          </cell>
          <cell r="F98" t="str">
            <v>283WA</v>
          </cell>
          <cell r="G98" t="str">
            <v>283</v>
          </cell>
          <cell r="I98">
            <v>2814924.1969230771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283WYP</v>
          </cell>
          <cell r="B99" t="str">
            <v>283</v>
          </cell>
          <cell r="D99">
            <v>-2758086.08</v>
          </cell>
          <cell r="F99" t="str">
            <v>283WYP</v>
          </cell>
          <cell r="G99" t="str">
            <v>283</v>
          </cell>
          <cell r="I99">
            <v>-2758086.08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283WYU</v>
          </cell>
          <cell r="B100" t="str">
            <v>283</v>
          </cell>
          <cell r="D100">
            <v>224679.54615384614</v>
          </cell>
          <cell r="F100" t="str">
            <v>283WYU</v>
          </cell>
          <cell r="G100" t="str">
            <v>283</v>
          </cell>
          <cell r="I100">
            <v>224679.54615384614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302DGU</v>
          </cell>
          <cell r="B101" t="str">
            <v>302</v>
          </cell>
          <cell r="D101">
            <v>600993.05000000005</v>
          </cell>
          <cell r="F101" t="str">
            <v>302DGU</v>
          </cell>
          <cell r="G101" t="str">
            <v>302</v>
          </cell>
          <cell r="I101">
            <v>600993.05000000005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302ID</v>
          </cell>
          <cell r="B102" t="str">
            <v>302</v>
          </cell>
          <cell r="D102">
            <v>1000000</v>
          </cell>
          <cell r="F102" t="str">
            <v>302ID</v>
          </cell>
          <cell r="G102" t="str">
            <v>302</v>
          </cell>
          <cell r="I102">
            <v>1000000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302SG</v>
          </cell>
          <cell r="B103" t="str">
            <v>302</v>
          </cell>
          <cell r="D103">
            <v>2192033.4060000889</v>
          </cell>
          <cell r="F103" t="str">
            <v>302SG</v>
          </cell>
          <cell r="G103" t="str">
            <v>302</v>
          </cell>
          <cell r="I103">
            <v>2192033.4060000889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302SG-P</v>
          </cell>
          <cell r="B104" t="str">
            <v>302</v>
          </cell>
          <cell r="D104">
            <v>174924197.96199983</v>
          </cell>
          <cell r="F104" t="str">
            <v>302SG-P</v>
          </cell>
          <cell r="G104" t="str">
            <v>302</v>
          </cell>
          <cell r="I104">
            <v>174924197.96199983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302SG-U</v>
          </cell>
          <cell r="B105" t="str">
            <v>302</v>
          </cell>
          <cell r="D105">
            <v>9350398.8100000005</v>
          </cell>
          <cell r="F105" t="str">
            <v>302SG-U</v>
          </cell>
          <cell r="G105" t="str">
            <v>302</v>
          </cell>
          <cell r="I105">
            <v>9350398.8100000005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302UT</v>
          </cell>
          <cell r="B106" t="str">
            <v>302</v>
          </cell>
          <cell r="D106">
            <v>-32081214.850000001</v>
          </cell>
          <cell r="F106" t="str">
            <v>302UT</v>
          </cell>
          <cell r="G106" t="str">
            <v>302</v>
          </cell>
          <cell r="I106">
            <v>-32081214.850000001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303CA</v>
          </cell>
          <cell r="B107" t="str">
            <v>303</v>
          </cell>
          <cell r="D107">
            <v>1118099.3798356054</v>
          </cell>
          <cell r="F107" t="str">
            <v>303CA</v>
          </cell>
          <cell r="G107" t="str">
            <v>303</v>
          </cell>
          <cell r="I107">
            <v>1118099.3798356054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303CN</v>
          </cell>
          <cell r="B108" t="str">
            <v>303</v>
          </cell>
          <cell r="D108">
            <v>175289668.05799994</v>
          </cell>
          <cell r="F108" t="str">
            <v>303CN</v>
          </cell>
          <cell r="G108" t="str">
            <v>303</v>
          </cell>
          <cell r="I108">
            <v>175289668.05799994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303ID</v>
          </cell>
          <cell r="B109" t="str">
            <v>303</v>
          </cell>
          <cell r="D109">
            <v>3369075.114000007</v>
          </cell>
          <cell r="F109" t="str">
            <v>303ID</v>
          </cell>
          <cell r="G109" t="str">
            <v>303</v>
          </cell>
          <cell r="I109">
            <v>3369075.114000007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303OR</v>
          </cell>
          <cell r="B110" t="str">
            <v>303</v>
          </cell>
          <cell r="D110">
            <v>5486121.3200000012</v>
          </cell>
          <cell r="F110" t="str">
            <v>303OR</v>
          </cell>
          <cell r="G110" t="str">
            <v>303</v>
          </cell>
          <cell r="I110">
            <v>5486121.3200000012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303SG</v>
          </cell>
          <cell r="B111" t="str">
            <v>303</v>
          </cell>
          <cell r="D111">
            <v>171592259.38999999</v>
          </cell>
          <cell r="F111" t="str">
            <v>303SG</v>
          </cell>
          <cell r="G111" t="str">
            <v>303</v>
          </cell>
          <cell r="I111">
            <v>171592259.38999999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303SO</v>
          </cell>
          <cell r="B112" t="str">
            <v>303</v>
          </cell>
          <cell r="D112">
            <v>404783760.1425212</v>
          </cell>
          <cell r="F112" t="str">
            <v>303SO</v>
          </cell>
          <cell r="G112" t="str">
            <v>303</v>
          </cell>
          <cell r="I112">
            <v>404783760.1425212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303UT</v>
          </cell>
          <cell r="B113" t="str">
            <v>303</v>
          </cell>
          <cell r="D113">
            <v>6235504.5258777738</v>
          </cell>
          <cell r="F113" t="str">
            <v>303UT</v>
          </cell>
          <cell r="G113" t="str">
            <v>303</v>
          </cell>
          <cell r="I113">
            <v>6235504.5258777738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303WA</v>
          </cell>
          <cell r="B114" t="str">
            <v>303</v>
          </cell>
          <cell r="D114">
            <v>2036363.08</v>
          </cell>
          <cell r="F114" t="str">
            <v>303WA</v>
          </cell>
          <cell r="G114" t="str">
            <v>303</v>
          </cell>
          <cell r="I114">
            <v>2036363.08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303WYP</v>
          </cell>
          <cell r="B115" t="str">
            <v>303</v>
          </cell>
          <cell r="D115">
            <v>5306456.803999994</v>
          </cell>
          <cell r="F115" t="str">
            <v>303WYP</v>
          </cell>
          <cell r="G115" t="str">
            <v>303</v>
          </cell>
          <cell r="I115">
            <v>5306456.803999994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310DGP</v>
          </cell>
          <cell r="B116" t="str">
            <v>310</v>
          </cell>
          <cell r="D116">
            <v>2328177.08</v>
          </cell>
          <cell r="F116" t="str">
            <v>310DGP</v>
          </cell>
          <cell r="G116" t="str">
            <v>310</v>
          </cell>
          <cell r="I116">
            <v>2328177.08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310DGU</v>
          </cell>
          <cell r="B117" t="str">
            <v>310</v>
          </cell>
          <cell r="D117">
            <v>33837468.439999998</v>
          </cell>
          <cell r="F117" t="str">
            <v>310DGU</v>
          </cell>
          <cell r="G117" t="str">
            <v>310</v>
          </cell>
          <cell r="I117">
            <v>33837468.439999998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310SG</v>
          </cell>
          <cell r="B118" t="str">
            <v>310</v>
          </cell>
          <cell r="D118">
            <v>54188888.909999996</v>
          </cell>
          <cell r="F118" t="str">
            <v>310SG</v>
          </cell>
          <cell r="G118" t="str">
            <v>310</v>
          </cell>
          <cell r="I118">
            <v>54188888.909999996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310SSGCH</v>
          </cell>
          <cell r="B119" t="str">
            <v>310</v>
          </cell>
          <cell r="D119">
            <v>2635316.69</v>
          </cell>
          <cell r="F119" t="str">
            <v>310SSGCH</v>
          </cell>
          <cell r="G119" t="str">
            <v>310</v>
          </cell>
          <cell r="I119">
            <v>2635316.69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311DGP</v>
          </cell>
          <cell r="B120" t="str">
            <v>311</v>
          </cell>
          <cell r="D120">
            <v>227138029.61000001</v>
          </cell>
          <cell r="F120" t="str">
            <v>311DGP</v>
          </cell>
          <cell r="G120" t="str">
            <v>311</v>
          </cell>
          <cell r="I120">
            <v>227138029.61000001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311DGU</v>
          </cell>
          <cell r="B121" t="str">
            <v>311</v>
          </cell>
          <cell r="D121">
            <v>314032398.35000002</v>
          </cell>
          <cell r="F121" t="str">
            <v>311DGU</v>
          </cell>
          <cell r="G121" t="str">
            <v>311</v>
          </cell>
          <cell r="I121">
            <v>314032398.35000002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311SG</v>
          </cell>
          <cell r="B122" t="str">
            <v>311</v>
          </cell>
          <cell r="D122">
            <v>429854816.50999999</v>
          </cell>
          <cell r="F122" t="str">
            <v>311SG</v>
          </cell>
          <cell r="G122" t="str">
            <v>311</v>
          </cell>
          <cell r="I122">
            <v>429854816.50999999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311SSGCH</v>
          </cell>
          <cell r="B123" t="str">
            <v>311</v>
          </cell>
          <cell r="D123">
            <v>65501187.299999997</v>
          </cell>
          <cell r="F123" t="str">
            <v>311SSGCH</v>
          </cell>
          <cell r="G123" t="str">
            <v>311</v>
          </cell>
          <cell r="I123">
            <v>65501187.299999997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312DGP</v>
          </cell>
          <cell r="B124" t="str">
            <v>312</v>
          </cell>
          <cell r="D124">
            <v>579047121.43199992</v>
          </cell>
          <cell r="F124" t="str">
            <v>312DGP</v>
          </cell>
          <cell r="G124" t="str">
            <v>312</v>
          </cell>
          <cell r="I124">
            <v>579047121.43199992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312DGU</v>
          </cell>
          <cell r="B125" t="str">
            <v>312</v>
          </cell>
          <cell r="D125">
            <v>451357642.55200118</v>
          </cell>
          <cell r="F125" t="str">
            <v>312DGU</v>
          </cell>
          <cell r="G125" t="str">
            <v>312</v>
          </cell>
          <cell r="I125">
            <v>451357642.55200118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312SG</v>
          </cell>
          <cell r="B126" t="str">
            <v>312</v>
          </cell>
          <cell r="D126">
            <v>2797053293.97857</v>
          </cell>
          <cell r="F126" t="str">
            <v>312SG</v>
          </cell>
          <cell r="G126" t="str">
            <v>312</v>
          </cell>
          <cell r="I126">
            <v>2797053293.97857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312SSGCH</v>
          </cell>
          <cell r="B127" t="str">
            <v>312</v>
          </cell>
          <cell r="D127">
            <v>339126337.80200005</v>
          </cell>
          <cell r="F127" t="str">
            <v>312SSGCH</v>
          </cell>
          <cell r="G127" t="str">
            <v>312</v>
          </cell>
          <cell r="I127">
            <v>339126337.80200005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314DGP</v>
          </cell>
          <cell r="B128" t="str">
            <v>314</v>
          </cell>
          <cell r="D128">
            <v>109569675.97</v>
          </cell>
          <cell r="F128" t="str">
            <v>314DGP</v>
          </cell>
          <cell r="G128" t="str">
            <v>314</v>
          </cell>
          <cell r="I128">
            <v>109569675.97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314DGU</v>
          </cell>
          <cell r="B129" t="str">
            <v>314</v>
          </cell>
          <cell r="D129">
            <v>109731201.94</v>
          </cell>
          <cell r="F129" t="str">
            <v>314DGU</v>
          </cell>
          <cell r="G129" t="str">
            <v>314</v>
          </cell>
          <cell r="I129">
            <v>109731201.94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314SG</v>
          </cell>
          <cell r="B130" t="str">
            <v>314</v>
          </cell>
          <cell r="D130">
            <v>713024371.58000004</v>
          </cell>
          <cell r="F130" t="str">
            <v>314SG</v>
          </cell>
          <cell r="G130" t="str">
            <v>314</v>
          </cell>
          <cell r="I130">
            <v>713024371.58000004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314SSGCH</v>
          </cell>
          <cell r="B131" t="str">
            <v>314</v>
          </cell>
          <cell r="D131">
            <v>69096129.739999995</v>
          </cell>
          <cell r="F131" t="str">
            <v>314SSGCH</v>
          </cell>
          <cell r="G131" t="str">
            <v>314</v>
          </cell>
          <cell r="I131">
            <v>69096129.739999995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315DGP</v>
          </cell>
          <cell r="B132" t="str">
            <v>315</v>
          </cell>
          <cell r="D132">
            <v>86091815.620000005</v>
          </cell>
          <cell r="F132" t="str">
            <v>315DGP</v>
          </cell>
          <cell r="G132" t="str">
            <v>315</v>
          </cell>
          <cell r="I132">
            <v>86091815.620000005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315DGU</v>
          </cell>
          <cell r="B133" t="str">
            <v>315</v>
          </cell>
          <cell r="D133">
            <v>133452441.98</v>
          </cell>
          <cell r="F133" t="str">
            <v>315DGU</v>
          </cell>
          <cell r="G133" t="str">
            <v>315</v>
          </cell>
          <cell r="I133">
            <v>133452441.98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315SG</v>
          </cell>
          <cell r="B134" t="str">
            <v>315</v>
          </cell>
          <cell r="D134">
            <v>199968302.81999999</v>
          </cell>
          <cell r="F134" t="str">
            <v>315SG</v>
          </cell>
          <cell r="G134" t="str">
            <v>315</v>
          </cell>
          <cell r="I134">
            <v>199968302.81999999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315SSGCH</v>
          </cell>
          <cell r="B135" t="str">
            <v>315</v>
          </cell>
          <cell r="D135">
            <v>68681644.159999996</v>
          </cell>
          <cell r="F135" t="str">
            <v>315SSGCH</v>
          </cell>
          <cell r="G135" t="str">
            <v>315</v>
          </cell>
          <cell r="I135">
            <v>68681644.159999996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316DGP</v>
          </cell>
          <cell r="B136" t="str">
            <v>316</v>
          </cell>
          <cell r="D136">
            <v>2593133.5099999998</v>
          </cell>
          <cell r="F136" t="str">
            <v>316DGP</v>
          </cell>
          <cell r="G136" t="str">
            <v>316</v>
          </cell>
          <cell r="I136">
            <v>2593133.5099999998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316DGU</v>
          </cell>
          <cell r="B137" t="str">
            <v>316</v>
          </cell>
          <cell r="D137">
            <v>4977071.88</v>
          </cell>
          <cell r="F137" t="str">
            <v>316DGU</v>
          </cell>
          <cell r="G137" t="str">
            <v>316</v>
          </cell>
          <cell r="I137">
            <v>4977071.88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316SG</v>
          </cell>
          <cell r="B138" t="str">
            <v>316</v>
          </cell>
          <cell r="D138">
            <v>21305516.949999999</v>
          </cell>
          <cell r="F138" t="str">
            <v>316SG</v>
          </cell>
          <cell r="G138" t="str">
            <v>316</v>
          </cell>
          <cell r="I138">
            <v>21305516.949999999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316SSGCH</v>
          </cell>
          <cell r="B139" t="str">
            <v>316</v>
          </cell>
          <cell r="D139">
            <v>4159337.49</v>
          </cell>
          <cell r="F139" t="str">
            <v>316SSGCH</v>
          </cell>
          <cell r="G139" t="str">
            <v>316</v>
          </cell>
          <cell r="I139">
            <v>4159337.49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330DGP</v>
          </cell>
          <cell r="B140" t="str">
            <v>330</v>
          </cell>
          <cell r="D140">
            <v>10332371.76</v>
          </cell>
          <cell r="F140" t="str">
            <v>330DGP</v>
          </cell>
          <cell r="G140" t="str">
            <v>330</v>
          </cell>
          <cell r="I140">
            <v>10332371.76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330DGU</v>
          </cell>
          <cell r="B141" t="str">
            <v>330</v>
          </cell>
          <cell r="D141">
            <v>5268321.91</v>
          </cell>
          <cell r="F141" t="str">
            <v>330DGU</v>
          </cell>
          <cell r="G141" t="str">
            <v>330</v>
          </cell>
          <cell r="I141">
            <v>5268321.91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330SG-P</v>
          </cell>
          <cell r="B142" t="str">
            <v>330</v>
          </cell>
          <cell r="D142">
            <v>19440549.48</v>
          </cell>
          <cell r="F142" t="str">
            <v>330SG-P</v>
          </cell>
          <cell r="G142" t="str">
            <v>330</v>
          </cell>
          <cell r="I142">
            <v>19440549.48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330SG-U</v>
          </cell>
          <cell r="B143" t="str">
            <v>330</v>
          </cell>
          <cell r="D143">
            <v>1278860.95</v>
          </cell>
          <cell r="F143" t="str">
            <v>330SG-U</v>
          </cell>
          <cell r="G143" t="str">
            <v>330</v>
          </cell>
          <cell r="I143">
            <v>1278860.95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331DGP</v>
          </cell>
          <cell r="B144" t="str">
            <v>331</v>
          </cell>
          <cell r="D144">
            <v>19715169.829999998</v>
          </cell>
          <cell r="F144" t="str">
            <v>331DGP</v>
          </cell>
          <cell r="G144" t="str">
            <v>331</v>
          </cell>
          <cell r="I144">
            <v>19715169.829999998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331DGU</v>
          </cell>
          <cell r="B145" t="str">
            <v>331</v>
          </cell>
          <cell r="D145">
            <v>4896037.84</v>
          </cell>
          <cell r="F145" t="str">
            <v>331DGU</v>
          </cell>
          <cell r="G145" t="str">
            <v>331</v>
          </cell>
          <cell r="I145">
            <v>4896037.84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331SG-P</v>
          </cell>
          <cell r="B146" t="str">
            <v>331</v>
          </cell>
          <cell r="D146">
            <v>241524976.63</v>
          </cell>
          <cell r="F146" t="str">
            <v>331SG-P</v>
          </cell>
          <cell r="G146" t="str">
            <v>331</v>
          </cell>
          <cell r="I146">
            <v>241524976.63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331SG-U</v>
          </cell>
          <cell r="B147" t="str">
            <v>331</v>
          </cell>
          <cell r="D147">
            <v>12056479.720000001</v>
          </cell>
          <cell r="F147" t="str">
            <v>331SG-U</v>
          </cell>
          <cell r="G147" t="str">
            <v>331</v>
          </cell>
          <cell r="I147">
            <v>12056479.720000001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332DGP</v>
          </cell>
          <cell r="B148" t="str">
            <v>332</v>
          </cell>
          <cell r="D148">
            <v>115269049.23999998</v>
          </cell>
          <cell r="F148" t="str">
            <v>332DGP</v>
          </cell>
          <cell r="G148" t="str">
            <v>332</v>
          </cell>
          <cell r="I148">
            <v>115269049.23999998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332DGU</v>
          </cell>
          <cell r="B149" t="str">
            <v>332</v>
          </cell>
          <cell r="D149">
            <v>18427198.189999953</v>
          </cell>
          <cell r="F149" t="str">
            <v>332DGU</v>
          </cell>
          <cell r="G149" t="str">
            <v>332</v>
          </cell>
          <cell r="I149">
            <v>18427198.189999953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332SG-P</v>
          </cell>
          <cell r="B150" t="str">
            <v>332</v>
          </cell>
          <cell r="D150">
            <v>342974567.14157832</v>
          </cell>
          <cell r="F150" t="str">
            <v>332SG-P</v>
          </cell>
          <cell r="G150" t="str">
            <v>332</v>
          </cell>
          <cell r="I150">
            <v>342974567.14157832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332SG-U</v>
          </cell>
          <cell r="B151" t="str">
            <v>332</v>
          </cell>
          <cell r="D151">
            <v>92978226.691934913</v>
          </cell>
          <cell r="F151" t="str">
            <v>332SG-U</v>
          </cell>
          <cell r="G151" t="str">
            <v>332</v>
          </cell>
          <cell r="I151">
            <v>92978226.691934913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333DGP</v>
          </cell>
          <cell r="B152" t="str">
            <v>333</v>
          </cell>
          <cell r="D152">
            <v>28896674.120000001</v>
          </cell>
          <cell r="F152" t="str">
            <v>333DGP</v>
          </cell>
          <cell r="G152" t="str">
            <v>333</v>
          </cell>
          <cell r="I152">
            <v>28896674.120000001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333DGU</v>
          </cell>
          <cell r="B153" t="str">
            <v>333</v>
          </cell>
          <cell r="D153">
            <v>7509109.7300000004</v>
          </cell>
          <cell r="F153" t="str">
            <v>333DGU</v>
          </cell>
          <cell r="G153" t="str">
            <v>333</v>
          </cell>
          <cell r="I153">
            <v>7509109.7300000004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333SG-P</v>
          </cell>
          <cell r="B154" t="str">
            <v>333</v>
          </cell>
          <cell r="D154">
            <v>64147857.590000004</v>
          </cell>
          <cell r="F154" t="str">
            <v>333SG-P</v>
          </cell>
          <cell r="G154" t="str">
            <v>333</v>
          </cell>
          <cell r="I154">
            <v>64147857.590000004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333SG-U</v>
          </cell>
          <cell r="B155" t="str">
            <v>333</v>
          </cell>
          <cell r="D155">
            <v>38559755.390000001</v>
          </cell>
          <cell r="F155" t="str">
            <v>333SG-U</v>
          </cell>
          <cell r="G155" t="str">
            <v>333</v>
          </cell>
          <cell r="I155">
            <v>38559755.390000001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334DGP</v>
          </cell>
          <cell r="B156" t="str">
            <v>334</v>
          </cell>
          <cell r="D156">
            <v>3692063.23</v>
          </cell>
          <cell r="F156" t="str">
            <v>334DGP</v>
          </cell>
          <cell r="G156" t="str">
            <v>334</v>
          </cell>
          <cell r="I156">
            <v>3692063.23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334DGU</v>
          </cell>
          <cell r="B157" t="str">
            <v>334</v>
          </cell>
          <cell r="D157">
            <v>3374907.31</v>
          </cell>
          <cell r="F157" t="str">
            <v>334DGU</v>
          </cell>
          <cell r="G157" t="str">
            <v>334</v>
          </cell>
          <cell r="I157">
            <v>3374907.31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334SG-P</v>
          </cell>
          <cell r="B158" t="str">
            <v>334</v>
          </cell>
          <cell r="D158">
            <v>67020116.140000001</v>
          </cell>
          <cell r="F158" t="str">
            <v>334SG-P</v>
          </cell>
          <cell r="G158" t="str">
            <v>334</v>
          </cell>
          <cell r="I158">
            <v>67020116.140000001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334SG-U</v>
          </cell>
          <cell r="B159" t="str">
            <v>334</v>
          </cell>
          <cell r="D159">
            <v>10835755.939999999</v>
          </cell>
          <cell r="F159" t="str">
            <v>334SG-U</v>
          </cell>
          <cell r="G159" t="str">
            <v>334</v>
          </cell>
          <cell r="I159">
            <v>10835755.939999999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335DGP</v>
          </cell>
          <cell r="B160" t="str">
            <v>335</v>
          </cell>
          <cell r="D160">
            <v>1129696.81</v>
          </cell>
          <cell r="F160" t="str">
            <v>335DGP</v>
          </cell>
          <cell r="G160" t="str">
            <v>335</v>
          </cell>
          <cell r="I160">
            <v>1129696.81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335DGU</v>
          </cell>
          <cell r="B161" t="str">
            <v>335</v>
          </cell>
          <cell r="D161">
            <v>154522</v>
          </cell>
          <cell r="F161" t="str">
            <v>335DGU</v>
          </cell>
          <cell r="G161" t="str">
            <v>335</v>
          </cell>
          <cell r="I161">
            <v>154522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335SG-P</v>
          </cell>
          <cell r="B162" t="str">
            <v>335</v>
          </cell>
          <cell r="D162">
            <v>1165880.1499999999</v>
          </cell>
          <cell r="F162" t="str">
            <v>335SG-P</v>
          </cell>
          <cell r="G162" t="str">
            <v>335</v>
          </cell>
          <cell r="I162">
            <v>1165880.1499999999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335SG-U</v>
          </cell>
          <cell r="B163" t="str">
            <v>335</v>
          </cell>
          <cell r="D163">
            <v>18279.009999999998</v>
          </cell>
          <cell r="F163" t="str">
            <v>335SG-U</v>
          </cell>
          <cell r="G163" t="str">
            <v>335</v>
          </cell>
          <cell r="I163">
            <v>18279.009999999998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336DGP</v>
          </cell>
          <cell r="B164" t="str">
            <v>336</v>
          </cell>
          <cell r="D164">
            <v>4370269.9400000004</v>
          </cell>
          <cell r="F164" t="str">
            <v>336DGP</v>
          </cell>
          <cell r="G164" t="str">
            <v>336</v>
          </cell>
          <cell r="I164">
            <v>4370269.9400000004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336DGU</v>
          </cell>
          <cell r="B165" t="str">
            <v>336</v>
          </cell>
          <cell r="D165">
            <v>765089.78</v>
          </cell>
          <cell r="F165" t="str">
            <v>336DGU</v>
          </cell>
          <cell r="G165" t="str">
            <v>336</v>
          </cell>
          <cell r="I165">
            <v>765089.78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336SG-P</v>
          </cell>
          <cell r="B166" t="str">
            <v>336</v>
          </cell>
          <cell r="D166">
            <v>18375816.199999999</v>
          </cell>
          <cell r="F166" t="str">
            <v>336SG-P</v>
          </cell>
          <cell r="G166" t="str">
            <v>336</v>
          </cell>
          <cell r="I166">
            <v>18375816.199999999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336SG-U</v>
          </cell>
          <cell r="B167" t="str">
            <v>336</v>
          </cell>
          <cell r="D167">
            <v>1450470.88</v>
          </cell>
          <cell r="F167" t="str">
            <v>336SG-U</v>
          </cell>
          <cell r="G167" t="str">
            <v>336</v>
          </cell>
          <cell r="I167">
            <v>1450470.88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340DGU</v>
          </cell>
          <cell r="B168" t="str">
            <v>340</v>
          </cell>
          <cell r="D168">
            <v>235129.44</v>
          </cell>
          <cell r="F168" t="str">
            <v>340DGU</v>
          </cell>
          <cell r="G168" t="str">
            <v>340</v>
          </cell>
          <cell r="I168">
            <v>235129.44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340OR</v>
          </cell>
          <cell r="B169" t="str">
            <v>340</v>
          </cell>
          <cell r="D169">
            <v>74985.87</v>
          </cell>
          <cell r="F169" t="str">
            <v>340OR</v>
          </cell>
          <cell r="G169" t="str">
            <v>340</v>
          </cell>
          <cell r="I169">
            <v>74985.87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340SG</v>
          </cell>
          <cell r="B170" t="str">
            <v>340</v>
          </cell>
          <cell r="D170">
            <v>39022504.100000001</v>
          </cell>
          <cell r="F170" t="str">
            <v>340SG</v>
          </cell>
          <cell r="G170" t="str">
            <v>340</v>
          </cell>
          <cell r="I170">
            <v>39022504.100000001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340SG-W</v>
          </cell>
          <cell r="B171" t="str">
            <v>340</v>
          </cell>
          <cell r="D171">
            <v>6100269.4500000002</v>
          </cell>
          <cell r="F171" t="str">
            <v>340SG-W</v>
          </cell>
          <cell r="G171" t="str">
            <v>340</v>
          </cell>
          <cell r="I171">
            <v>6100269.4500000002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341SG</v>
          </cell>
          <cell r="B172" t="str">
            <v>341</v>
          </cell>
          <cell r="D172">
            <v>170247299.58000001</v>
          </cell>
          <cell r="F172" t="str">
            <v>341SG</v>
          </cell>
          <cell r="G172" t="str">
            <v>341</v>
          </cell>
          <cell r="I172">
            <v>170247299.58000001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341SG-W</v>
          </cell>
          <cell r="B173" t="str">
            <v>341</v>
          </cell>
          <cell r="D173">
            <v>53823432.82</v>
          </cell>
          <cell r="F173" t="str">
            <v>341SG-W</v>
          </cell>
          <cell r="G173" t="str">
            <v>341</v>
          </cell>
          <cell r="I173">
            <v>53823432.82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341SSGCT</v>
          </cell>
          <cell r="B174" t="str">
            <v>341</v>
          </cell>
          <cell r="D174">
            <v>4273000.07</v>
          </cell>
          <cell r="F174" t="str">
            <v>341SSGCT</v>
          </cell>
          <cell r="G174" t="str">
            <v>341</v>
          </cell>
          <cell r="I174">
            <v>4273000.07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342SG</v>
          </cell>
          <cell r="B175" t="str">
            <v>342</v>
          </cell>
          <cell r="D175">
            <v>13428888.98</v>
          </cell>
          <cell r="F175" t="str">
            <v>342SG</v>
          </cell>
          <cell r="G175" t="str">
            <v>342</v>
          </cell>
          <cell r="I175">
            <v>13428888.98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342SSGCT</v>
          </cell>
          <cell r="B176" t="str">
            <v>342</v>
          </cell>
          <cell r="D176">
            <v>2759334.26</v>
          </cell>
          <cell r="F176" t="str">
            <v>342SSGCT</v>
          </cell>
          <cell r="G176" t="str">
            <v>342</v>
          </cell>
          <cell r="I176">
            <v>2759334.26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343SG</v>
          </cell>
          <cell r="B177" t="str">
            <v>343</v>
          </cell>
          <cell r="D177">
            <v>1113562769.1080284</v>
          </cell>
          <cell r="F177" t="str">
            <v>343SG</v>
          </cell>
          <cell r="G177" t="str">
            <v>343</v>
          </cell>
          <cell r="I177">
            <v>1113562769.1080284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343SG-W</v>
          </cell>
          <cell r="B178" t="str">
            <v>343</v>
          </cell>
          <cell r="D178">
            <v>3301329322.6968064</v>
          </cell>
          <cell r="F178" t="str">
            <v>343SG-W</v>
          </cell>
          <cell r="G178" t="str">
            <v>343</v>
          </cell>
          <cell r="I178">
            <v>3301329322.6968064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343SSGCT</v>
          </cell>
          <cell r="B179" t="str">
            <v>343</v>
          </cell>
          <cell r="D179">
            <v>57622716.476754025</v>
          </cell>
          <cell r="F179" t="str">
            <v>343SSGCT</v>
          </cell>
          <cell r="G179" t="str">
            <v>343</v>
          </cell>
          <cell r="I179">
            <v>57622716.476754025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344SG</v>
          </cell>
          <cell r="B180" t="str">
            <v>344</v>
          </cell>
          <cell r="D180">
            <v>400761808.58999997</v>
          </cell>
          <cell r="F180" t="str">
            <v>344SG</v>
          </cell>
          <cell r="G180" t="str">
            <v>344</v>
          </cell>
          <cell r="I180">
            <v>400761808.58999997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344SG-W</v>
          </cell>
          <cell r="B181" t="str">
            <v>344</v>
          </cell>
          <cell r="D181">
            <v>56865365.560000002</v>
          </cell>
          <cell r="F181" t="str">
            <v>344SG-W</v>
          </cell>
          <cell r="G181" t="str">
            <v>344</v>
          </cell>
          <cell r="I181">
            <v>56865365.560000002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344SSGCT</v>
          </cell>
          <cell r="B182" t="str">
            <v>344</v>
          </cell>
          <cell r="D182">
            <v>17782762.710000001</v>
          </cell>
          <cell r="F182" t="str">
            <v>344SSGCT</v>
          </cell>
          <cell r="G182" t="str">
            <v>344</v>
          </cell>
          <cell r="I182">
            <v>17782762.710000001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345SG</v>
          </cell>
          <cell r="B183" t="str">
            <v>345</v>
          </cell>
          <cell r="D183">
            <v>211261474.72999999</v>
          </cell>
          <cell r="F183" t="str">
            <v>345SG</v>
          </cell>
          <cell r="G183" t="str">
            <v>345</v>
          </cell>
          <cell r="I183">
            <v>211261474.72999999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345SG-W</v>
          </cell>
          <cell r="B184" t="str">
            <v>345</v>
          </cell>
          <cell r="D184">
            <v>113374163.27</v>
          </cell>
          <cell r="F184" t="str">
            <v>345SG-W</v>
          </cell>
          <cell r="G184" t="str">
            <v>345</v>
          </cell>
          <cell r="I184">
            <v>113374163.27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345SSGCT</v>
          </cell>
          <cell r="B185" t="str">
            <v>345</v>
          </cell>
          <cell r="D185">
            <v>2901492.71</v>
          </cell>
          <cell r="F185" t="str">
            <v>345SSGCT</v>
          </cell>
          <cell r="G185" t="str">
            <v>345</v>
          </cell>
          <cell r="I185">
            <v>2901492.71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346SG</v>
          </cell>
          <cell r="B186" t="str">
            <v>346</v>
          </cell>
          <cell r="D186">
            <v>12586672.539999999</v>
          </cell>
          <cell r="F186" t="str">
            <v>346SG</v>
          </cell>
          <cell r="G186" t="str">
            <v>346</v>
          </cell>
          <cell r="I186">
            <v>12586672.539999999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346SG-W</v>
          </cell>
          <cell r="B187" t="str">
            <v>346</v>
          </cell>
          <cell r="D187">
            <v>3337648.55</v>
          </cell>
          <cell r="F187" t="str">
            <v>346SG-W</v>
          </cell>
          <cell r="G187" t="str">
            <v>346</v>
          </cell>
          <cell r="I187">
            <v>3337648.55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350DGP</v>
          </cell>
          <cell r="B188" t="str">
            <v>350</v>
          </cell>
          <cell r="D188">
            <v>21061510.09</v>
          </cell>
          <cell r="F188" t="str">
            <v>350DGP</v>
          </cell>
          <cell r="G188" t="str">
            <v>350</v>
          </cell>
          <cell r="I188">
            <v>21061510.09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350DGU</v>
          </cell>
          <cell r="B189" t="str">
            <v>350</v>
          </cell>
          <cell r="D189">
            <v>48203819.960000001</v>
          </cell>
          <cell r="F189" t="str">
            <v>350DGU</v>
          </cell>
          <cell r="G189" t="str">
            <v>350</v>
          </cell>
          <cell r="I189">
            <v>48203819.960000001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350SG</v>
          </cell>
          <cell r="B190" t="str">
            <v>350</v>
          </cell>
          <cell r="D190">
            <v>202173533.05000001</v>
          </cell>
          <cell r="F190" t="str">
            <v>350SG</v>
          </cell>
          <cell r="G190" t="str">
            <v>350</v>
          </cell>
          <cell r="I190">
            <v>202173533.05000001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352DGP</v>
          </cell>
          <cell r="B191" t="str">
            <v>352</v>
          </cell>
          <cell r="D191">
            <v>7026133.7300000004</v>
          </cell>
          <cell r="F191" t="str">
            <v>352DGP</v>
          </cell>
          <cell r="G191" t="str">
            <v>352</v>
          </cell>
          <cell r="I191">
            <v>7026133.7300000004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352DGU</v>
          </cell>
          <cell r="B192" t="str">
            <v>352</v>
          </cell>
          <cell r="D192">
            <v>17682315.23</v>
          </cell>
          <cell r="F192" t="str">
            <v>352DGU</v>
          </cell>
          <cell r="G192" t="str">
            <v>352</v>
          </cell>
          <cell r="I192">
            <v>17682315.23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352SG</v>
          </cell>
          <cell r="B193" t="str">
            <v>352</v>
          </cell>
          <cell r="D193">
            <v>253240918.84</v>
          </cell>
          <cell r="F193" t="str">
            <v>352SG</v>
          </cell>
          <cell r="G193" t="str">
            <v>352</v>
          </cell>
          <cell r="I193">
            <v>253240918.84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353DGP</v>
          </cell>
          <cell r="B194" t="str">
            <v>353</v>
          </cell>
          <cell r="D194">
            <v>106317064.12</v>
          </cell>
          <cell r="F194" t="str">
            <v>353DGP</v>
          </cell>
          <cell r="G194" t="str">
            <v>353</v>
          </cell>
          <cell r="I194">
            <v>106317064.12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353DGU</v>
          </cell>
          <cell r="B195" t="str">
            <v>353</v>
          </cell>
          <cell r="D195">
            <v>154018190.22</v>
          </cell>
          <cell r="F195" t="str">
            <v>353DGU</v>
          </cell>
          <cell r="G195" t="str">
            <v>353</v>
          </cell>
          <cell r="I195">
            <v>154018190.22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353SG</v>
          </cell>
          <cell r="B196" t="str">
            <v>353</v>
          </cell>
          <cell r="D196">
            <v>1938735944.26</v>
          </cell>
          <cell r="F196" t="str">
            <v>353SG</v>
          </cell>
          <cell r="G196" t="str">
            <v>353</v>
          </cell>
          <cell r="I196">
            <v>1938735944.26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354DGP</v>
          </cell>
          <cell r="B197" t="str">
            <v>354</v>
          </cell>
          <cell r="D197">
            <v>128108873.18000001</v>
          </cell>
          <cell r="F197" t="str">
            <v>354DGP</v>
          </cell>
          <cell r="G197" t="str">
            <v>354</v>
          </cell>
          <cell r="I197">
            <v>128108873.18000001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354DGU</v>
          </cell>
          <cell r="B198" t="str">
            <v>354</v>
          </cell>
          <cell r="D198">
            <v>131291847.83</v>
          </cell>
          <cell r="F198" t="str">
            <v>354DGU</v>
          </cell>
          <cell r="G198" t="str">
            <v>354</v>
          </cell>
          <cell r="I198">
            <v>131291847.83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354SG</v>
          </cell>
          <cell r="B199" t="str">
            <v>354</v>
          </cell>
          <cell r="D199">
            <v>1044149057.1799999</v>
          </cell>
          <cell r="F199" t="str">
            <v>354SG</v>
          </cell>
          <cell r="G199" t="str">
            <v>354</v>
          </cell>
          <cell r="I199">
            <v>1044149057.1799999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355DGP</v>
          </cell>
          <cell r="B200" t="str">
            <v>355</v>
          </cell>
          <cell r="D200">
            <v>56846061.299999908</v>
          </cell>
          <cell r="F200" t="str">
            <v>355DGP</v>
          </cell>
          <cell r="G200" t="str">
            <v>355</v>
          </cell>
          <cell r="I200">
            <v>56846061.299999908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355DGU</v>
          </cell>
          <cell r="B201" t="str">
            <v>355</v>
          </cell>
          <cell r="D201">
            <v>105982034.09199955</v>
          </cell>
          <cell r="F201" t="str">
            <v>355DGU</v>
          </cell>
          <cell r="G201" t="str">
            <v>355</v>
          </cell>
          <cell r="I201">
            <v>105982034.09199955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355SG</v>
          </cell>
          <cell r="B202" t="str">
            <v>355</v>
          </cell>
          <cell r="D202">
            <v>2061050239.0546103</v>
          </cell>
          <cell r="F202" t="str">
            <v>355SG</v>
          </cell>
          <cell r="G202" t="str">
            <v>355</v>
          </cell>
          <cell r="I202">
            <v>2061050239.0546103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356DGP</v>
          </cell>
          <cell r="B203" t="str">
            <v>356</v>
          </cell>
          <cell r="D203">
            <v>158450689.88999999</v>
          </cell>
          <cell r="F203" t="str">
            <v>356DGP</v>
          </cell>
          <cell r="G203" t="str">
            <v>356</v>
          </cell>
          <cell r="I203">
            <v>158450689.88999999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356DGU</v>
          </cell>
          <cell r="B204" t="str">
            <v>356</v>
          </cell>
          <cell r="D204">
            <v>157758212.66999999</v>
          </cell>
          <cell r="F204" t="str">
            <v>356DGU</v>
          </cell>
          <cell r="G204" t="str">
            <v>356</v>
          </cell>
          <cell r="I204">
            <v>157758212.66999999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356SG</v>
          </cell>
          <cell r="B205" t="str">
            <v>356</v>
          </cell>
          <cell r="D205">
            <v>954283676.64999998</v>
          </cell>
          <cell r="F205" t="str">
            <v>356SG</v>
          </cell>
          <cell r="G205" t="str">
            <v>356</v>
          </cell>
          <cell r="I205">
            <v>954283676.64999998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357DGP</v>
          </cell>
          <cell r="B206" t="str">
            <v>357</v>
          </cell>
          <cell r="D206">
            <v>6370.99</v>
          </cell>
          <cell r="F206" t="str">
            <v>357DGP</v>
          </cell>
          <cell r="G206" t="str">
            <v>357</v>
          </cell>
          <cell r="I206">
            <v>6370.99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357DGU</v>
          </cell>
          <cell r="B207" t="str">
            <v>357</v>
          </cell>
          <cell r="D207">
            <v>91650.59</v>
          </cell>
          <cell r="F207" t="str">
            <v>357DGU</v>
          </cell>
          <cell r="G207" t="str">
            <v>357</v>
          </cell>
          <cell r="I207">
            <v>91650.59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357SG</v>
          </cell>
          <cell r="B208" t="str">
            <v>357</v>
          </cell>
          <cell r="D208">
            <v>3689299.45</v>
          </cell>
          <cell r="F208" t="str">
            <v>357SG</v>
          </cell>
          <cell r="G208" t="str">
            <v>357</v>
          </cell>
          <cell r="I208">
            <v>3689299.45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358DGU</v>
          </cell>
          <cell r="B209" t="str">
            <v>358</v>
          </cell>
          <cell r="D209">
            <v>1087552.1399999999</v>
          </cell>
          <cell r="F209" t="str">
            <v>358DGU</v>
          </cell>
          <cell r="G209" t="str">
            <v>358</v>
          </cell>
          <cell r="I209">
            <v>1087552.1399999999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358SG</v>
          </cell>
          <cell r="B210" t="str">
            <v>358</v>
          </cell>
          <cell r="D210">
            <v>6947801.8200000003</v>
          </cell>
          <cell r="F210" t="str">
            <v>358SG</v>
          </cell>
          <cell r="G210" t="str">
            <v>358</v>
          </cell>
          <cell r="I210">
            <v>6947801.8200000003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359DGP</v>
          </cell>
          <cell r="B211" t="str">
            <v>359</v>
          </cell>
          <cell r="D211">
            <v>1863031.54</v>
          </cell>
          <cell r="F211" t="str">
            <v>359DGP</v>
          </cell>
          <cell r="G211" t="str">
            <v>359</v>
          </cell>
          <cell r="I211">
            <v>1863031.54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359DGU</v>
          </cell>
          <cell r="B212" t="str">
            <v>359</v>
          </cell>
          <cell r="D212">
            <v>440513.21</v>
          </cell>
          <cell r="F212" t="str">
            <v>359DGU</v>
          </cell>
          <cell r="G212" t="str">
            <v>359</v>
          </cell>
          <cell r="I212">
            <v>440513.21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359SG</v>
          </cell>
          <cell r="B213" t="str">
            <v>359</v>
          </cell>
          <cell r="D213">
            <v>9633655.6099999994</v>
          </cell>
          <cell r="F213" t="str">
            <v>359SG</v>
          </cell>
          <cell r="G213" t="str">
            <v>359</v>
          </cell>
          <cell r="I213">
            <v>9633655.6099999994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360CA</v>
          </cell>
          <cell r="B214" t="str">
            <v>360</v>
          </cell>
          <cell r="D214">
            <v>2281003.9288380174</v>
          </cell>
          <cell r="F214" t="str">
            <v>360CA</v>
          </cell>
          <cell r="G214" t="str">
            <v>360</v>
          </cell>
          <cell r="I214">
            <v>2281003.9288380174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360ID</v>
          </cell>
          <cell r="B215" t="str">
            <v>360</v>
          </cell>
          <cell r="D215">
            <v>2215405.3458036208</v>
          </cell>
          <cell r="F215" t="str">
            <v>360ID</v>
          </cell>
          <cell r="G215" t="str">
            <v>360</v>
          </cell>
          <cell r="I215">
            <v>2215405.3458036208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360OR</v>
          </cell>
          <cell r="B216" t="str">
            <v>360</v>
          </cell>
          <cell r="D216">
            <v>15930990.175065126</v>
          </cell>
          <cell r="F216" t="str">
            <v>360OR</v>
          </cell>
          <cell r="G216" t="str">
            <v>360</v>
          </cell>
          <cell r="I216">
            <v>15930990.175065126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360UT</v>
          </cell>
          <cell r="B217" t="str">
            <v>360</v>
          </cell>
          <cell r="D217">
            <v>40101078.655882046</v>
          </cell>
          <cell r="F217" t="str">
            <v>360UT</v>
          </cell>
          <cell r="G217" t="str">
            <v>360</v>
          </cell>
          <cell r="I217">
            <v>40101078.655882046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360WA</v>
          </cell>
          <cell r="B218" t="str">
            <v>360</v>
          </cell>
          <cell r="D218">
            <v>2246766.1934337332</v>
          </cell>
          <cell r="F218" t="str">
            <v>360WA</v>
          </cell>
          <cell r="G218" t="str">
            <v>360</v>
          </cell>
          <cell r="I218">
            <v>2246766.1934337332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360WYP</v>
          </cell>
          <cell r="B219" t="str">
            <v>360</v>
          </cell>
          <cell r="D219">
            <v>3399664.0834160787</v>
          </cell>
          <cell r="F219" t="str">
            <v>360WYP</v>
          </cell>
          <cell r="G219" t="str">
            <v>360</v>
          </cell>
          <cell r="I219">
            <v>3399664.0834160787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360WYU</v>
          </cell>
          <cell r="B220" t="str">
            <v>360</v>
          </cell>
          <cell r="D220">
            <v>4065497.66</v>
          </cell>
          <cell r="F220" t="str">
            <v>360WYU</v>
          </cell>
          <cell r="G220" t="str">
            <v>360</v>
          </cell>
          <cell r="I220">
            <v>4065497.66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361CA</v>
          </cell>
          <cell r="B221" t="str">
            <v>361</v>
          </cell>
          <cell r="D221">
            <v>6116991.2318159556</v>
          </cell>
          <cell r="F221" t="str">
            <v>361CA</v>
          </cell>
          <cell r="G221" t="str">
            <v>361</v>
          </cell>
          <cell r="I221">
            <v>6116991.2318159556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361ID</v>
          </cell>
          <cell r="B222" t="str">
            <v>361</v>
          </cell>
          <cell r="D222">
            <v>4093418.1404737723</v>
          </cell>
          <cell r="F222" t="str">
            <v>361ID</v>
          </cell>
          <cell r="G222" t="str">
            <v>361</v>
          </cell>
          <cell r="I222">
            <v>4093418.1404737723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361OR</v>
          </cell>
          <cell r="B223" t="str">
            <v>361</v>
          </cell>
          <cell r="D223">
            <v>35911794.110615768</v>
          </cell>
          <cell r="F223" t="str">
            <v>361OR</v>
          </cell>
          <cell r="G223" t="str">
            <v>361</v>
          </cell>
          <cell r="I223">
            <v>35911794.110615768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361UT</v>
          </cell>
          <cell r="B224" t="str">
            <v>361</v>
          </cell>
          <cell r="D224">
            <v>63481782.115117721</v>
          </cell>
          <cell r="F224" t="str">
            <v>361UT</v>
          </cell>
          <cell r="G224" t="str">
            <v>361</v>
          </cell>
          <cell r="I224">
            <v>63481782.115117721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361WA</v>
          </cell>
          <cell r="B225" t="str">
            <v>361</v>
          </cell>
          <cell r="D225">
            <v>6839406.6521261679</v>
          </cell>
          <cell r="F225" t="str">
            <v>361WA</v>
          </cell>
          <cell r="G225" t="str">
            <v>361</v>
          </cell>
          <cell r="I225">
            <v>6839406.6521261679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361WYP</v>
          </cell>
          <cell r="B226" t="str">
            <v>361</v>
          </cell>
          <cell r="D226">
            <v>13315664.230890205</v>
          </cell>
          <cell r="F226" t="str">
            <v>361WYP</v>
          </cell>
          <cell r="G226" t="str">
            <v>361</v>
          </cell>
          <cell r="I226">
            <v>13315664.230890205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361WYU</v>
          </cell>
          <cell r="B227" t="str">
            <v>361</v>
          </cell>
          <cell r="D227">
            <v>4811675.32</v>
          </cell>
          <cell r="F227" t="str">
            <v>361WYU</v>
          </cell>
          <cell r="G227" t="str">
            <v>361</v>
          </cell>
          <cell r="I227">
            <v>4811675.32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362CA</v>
          </cell>
          <cell r="B228" t="str">
            <v>362</v>
          </cell>
          <cell r="D228">
            <v>38071560.545728445</v>
          </cell>
          <cell r="F228" t="str">
            <v>362CA</v>
          </cell>
          <cell r="G228" t="str">
            <v>362</v>
          </cell>
          <cell r="I228">
            <v>38071560.545728445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362ID</v>
          </cell>
          <cell r="B229" t="str">
            <v>362</v>
          </cell>
          <cell r="D229">
            <v>43580208.828447059</v>
          </cell>
          <cell r="F229" t="str">
            <v>362ID</v>
          </cell>
          <cell r="G229" t="str">
            <v>362</v>
          </cell>
          <cell r="I229">
            <v>43580208.828447059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362OR</v>
          </cell>
          <cell r="B230" t="str">
            <v>362</v>
          </cell>
          <cell r="D230">
            <v>286307857.74174994</v>
          </cell>
          <cell r="F230" t="str">
            <v>362OR</v>
          </cell>
          <cell r="G230" t="str">
            <v>362</v>
          </cell>
          <cell r="I230">
            <v>286307857.74174994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362UT</v>
          </cell>
          <cell r="B231" t="str">
            <v>362</v>
          </cell>
          <cell r="D231">
            <v>532066262.23992014</v>
          </cell>
          <cell r="F231" t="str">
            <v>362UT</v>
          </cell>
          <cell r="G231" t="str">
            <v>362</v>
          </cell>
          <cell r="I231">
            <v>532066262.23992014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362WA</v>
          </cell>
          <cell r="B232" t="str">
            <v>362</v>
          </cell>
          <cell r="D232">
            <v>82469283.963059604</v>
          </cell>
          <cell r="F232" t="str">
            <v>362WA</v>
          </cell>
          <cell r="G232" t="str">
            <v>362</v>
          </cell>
          <cell r="I232">
            <v>82469283.963059604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362WYP</v>
          </cell>
          <cell r="B233" t="str">
            <v>362</v>
          </cell>
          <cell r="D233">
            <v>128856292.26924773</v>
          </cell>
          <cell r="F233" t="str">
            <v>362WYP</v>
          </cell>
          <cell r="G233" t="str">
            <v>362</v>
          </cell>
          <cell r="I233">
            <v>128856292.26924773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362WYU</v>
          </cell>
          <cell r="B234" t="str">
            <v>362</v>
          </cell>
          <cell r="D234">
            <v>18538836.52</v>
          </cell>
          <cell r="F234" t="str">
            <v>362WYU</v>
          </cell>
          <cell r="G234" t="str">
            <v>362</v>
          </cell>
          <cell r="I234">
            <v>18538836.52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364CA</v>
          </cell>
          <cell r="B235" t="str">
            <v>364</v>
          </cell>
          <cell r="D235">
            <v>80809118.897423059</v>
          </cell>
          <cell r="F235" t="str">
            <v>364CA</v>
          </cell>
          <cell r="G235" t="str">
            <v>364</v>
          </cell>
          <cell r="I235">
            <v>80809118.897423059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364ID</v>
          </cell>
          <cell r="B236" t="str">
            <v>364</v>
          </cell>
          <cell r="D236">
            <v>99857899.639029622</v>
          </cell>
          <cell r="F236" t="str">
            <v>364ID</v>
          </cell>
          <cell r="G236" t="str">
            <v>364</v>
          </cell>
          <cell r="I236">
            <v>99857899.639029622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364OR</v>
          </cell>
          <cell r="B237" t="str">
            <v>364</v>
          </cell>
          <cell r="D237">
            <v>429440697.62790507</v>
          </cell>
          <cell r="F237" t="str">
            <v>364OR</v>
          </cell>
          <cell r="G237" t="str">
            <v>364</v>
          </cell>
          <cell r="I237">
            <v>429440697.62790507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364UT</v>
          </cell>
          <cell r="B238" t="str">
            <v>364</v>
          </cell>
          <cell r="D238">
            <v>455880602.50546819</v>
          </cell>
          <cell r="F238" t="str">
            <v>364UT</v>
          </cell>
          <cell r="G238" t="str">
            <v>364</v>
          </cell>
          <cell r="I238">
            <v>455880602.50546819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364WA</v>
          </cell>
          <cell r="B239" t="str">
            <v>364</v>
          </cell>
          <cell r="D239">
            <v>117921991.80234061</v>
          </cell>
          <cell r="F239" t="str">
            <v>364WA</v>
          </cell>
          <cell r="G239" t="str">
            <v>364</v>
          </cell>
          <cell r="I239">
            <v>117921991.80234061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364WYP</v>
          </cell>
          <cell r="B240" t="str">
            <v>364</v>
          </cell>
          <cell r="D240">
            <v>147478880.65081066</v>
          </cell>
          <cell r="F240" t="str">
            <v>364WYP</v>
          </cell>
          <cell r="G240" t="str">
            <v>364</v>
          </cell>
          <cell r="I240">
            <v>147478880.65081066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364WYU</v>
          </cell>
          <cell r="B241" t="str">
            <v>364</v>
          </cell>
          <cell r="D241">
            <v>28489601.890000001</v>
          </cell>
          <cell r="F241" t="str">
            <v>364WYU</v>
          </cell>
          <cell r="G241" t="str">
            <v>364</v>
          </cell>
          <cell r="I241">
            <v>28489601.890000001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365CA</v>
          </cell>
          <cell r="B242" t="str">
            <v>365</v>
          </cell>
          <cell r="D242">
            <v>41779553.005089059</v>
          </cell>
          <cell r="F242" t="str">
            <v>365CA</v>
          </cell>
          <cell r="G242" t="str">
            <v>365</v>
          </cell>
          <cell r="I242">
            <v>41779553.005089059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365ID</v>
          </cell>
          <cell r="B243" t="str">
            <v>365</v>
          </cell>
          <cell r="D243">
            <v>44435951.896594778</v>
          </cell>
          <cell r="F243" t="str">
            <v>365ID</v>
          </cell>
          <cell r="G243" t="str">
            <v>365</v>
          </cell>
          <cell r="I243">
            <v>44435951.896594778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365OR</v>
          </cell>
          <cell r="B244" t="str">
            <v>365</v>
          </cell>
          <cell r="D244">
            <v>293940104.19145638</v>
          </cell>
          <cell r="F244" t="str">
            <v>365OR</v>
          </cell>
          <cell r="G244" t="str">
            <v>365</v>
          </cell>
          <cell r="I244">
            <v>293940104.19145638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365UT</v>
          </cell>
          <cell r="B245" t="str">
            <v>365</v>
          </cell>
          <cell r="D245">
            <v>282319627.00136209</v>
          </cell>
          <cell r="F245" t="str">
            <v>365UT</v>
          </cell>
          <cell r="G245" t="str">
            <v>365</v>
          </cell>
          <cell r="I245">
            <v>282319627.00136209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365WA</v>
          </cell>
          <cell r="B246" t="str">
            <v>365</v>
          </cell>
          <cell r="D246">
            <v>79252692.742578134</v>
          </cell>
          <cell r="F246" t="str">
            <v>365WA</v>
          </cell>
          <cell r="G246" t="str">
            <v>365</v>
          </cell>
          <cell r="I246">
            <v>79252692.742578134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365WYP</v>
          </cell>
          <cell r="B247" t="str">
            <v>365</v>
          </cell>
          <cell r="D247">
            <v>109298269.72051233</v>
          </cell>
          <cell r="F247" t="str">
            <v>365WYP</v>
          </cell>
          <cell r="G247" t="str">
            <v>365</v>
          </cell>
          <cell r="I247">
            <v>109298269.72051233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365WYU</v>
          </cell>
          <cell r="B248" t="str">
            <v>365</v>
          </cell>
          <cell r="D248">
            <v>14077503.23</v>
          </cell>
          <cell r="F248" t="str">
            <v>365WYU</v>
          </cell>
          <cell r="G248" t="str">
            <v>365</v>
          </cell>
          <cell r="I248">
            <v>14077503.23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366CA</v>
          </cell>
          <cell r="B249" t="str">
            <v>366</v>
          </cell>
          <cell r="D249">
            <v>21283124.368932832</v>
          </cell>
          <cell r="F249" t="str">
            <v>366CA</v>
          </cell>
          <cell r="G249" t="str">
            <v>366</v>
          </cell>
          <cell r="I249">
            <v>21283124.368932832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366ID</v>
          </cell>
          <cell r="B250" t="str">
            <v>366</v>
          </cell>
          <cell r="D250">
            <v>12817189.683555767</v>
          </cell>
          <cell r="F250" t="str">
            <v>366ID</v>
          </cell>
          <cell r="G250" t="str">
            <v>366</v>
          </cell>
          <cell r="I250">
            <v>12817189.683555767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366OR</v>
          </cell>
          <cell r="B251" t="str">
            <v>366</v>
          </cell>
          <cell r="D251">
            <v>108409767.2372463</v>
          </cell>
          <cell r="F251" t="str">
            <v>366OR</v>
          </cell>
          <cell r="G251" t="str">
            <v>366</v>
          </cell>
          <cell r="I251">
            <v>108409767.2372463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366UT</v>
          </cell>
          <cell r="B252" t="str">
            <v>366</v>
          </cell>
          <cell r="D252">
            <v>231790909.9210954</v>
          </cell>
          <cell r="F252" t="str">
            <v>366UT</v>
          </cell>
          <cell r="G252" t="str">
            <v>366</v>
          </cell>
          <cell r="I252">
            <v>231790909.9210954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366WA</v>
          </cell>
          <cell r="B253" t="str">
            <v>366</v>
          </cell>
          <cell r="D253">
            <v>21214037.785599634</v>
          </cell>
          <cell r="F253" t="str">
            <v>366WA</v>
          </cell>
          <cell r="G253" t="str">
            <v>366</v>
          </cell>
          <cell r="I253">
            <v>21214037.785599634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366WYP</v>
          </cell>
          <cell r="B254" t="str">
            <v>366</v>
          </cell>
          <cell r="D254">
            <v>28505236.383561037</v>
          </cell>
          <cell r="F254" t="str">
            <v>366WYP</v>
          </cell>
          <cell r="G254" t="str">
            <v>366</v>
          </cell>
          <cell r="I254">
            <v>28505236.383561037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366WYU</v>
          </cell>
          <cell r="B255" t="str">
            <v>366</v>
          </cell>
          <cell r="D255">
            <v>5052426.7</v>
          </cell>
          <cell r="F255" t="str">
            <v>366WYU</v>
          </cell>
          <cell r="G255" t="str">
            <v>366</v>
          </cell>
          <cell r="I255">
            <v>5052426.7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367CA</v>
          </cell>
          <cell r="B256" t="str">
            <v>367</v>
          </cell>
          <cell r="D256">
            <v>27304691.993942983</v>
          </cell>
          <cell r="F256" t="str">
            <v>367CA</v>
          </cell>
          <cell r="G256" t="str">
            <v>367</v>
          </cell>
          <cell r="I256">
            <v>27304691.993942983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367ID</v>
          </cell>
          <cell r="B257" t="str">
            <v>367</v>
          </cell>
          <cell r="D257">
            <v>34443672.030152038</v>
          </cell>
          <cell r="F257" t="str">
            <v>367ID</v>
          </cell>
          <cell r="G257" t="str">
            <v>367</v>
          </cell>
          <cell r="I257">
            <v>34443672.030152038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367OR</v>
          </cell>
          <cell r="B258" t="str">
            <v>367</v>
          </cell>
          <cell r="D258">
            <v>215162087.86192733</v>
          </cell>
          <cell r="F258" t="str">
            <v>367OR</v>
          </cell>
          <cell r="G258" t="str">
            <v>367</v>
          </cell>
          <cell r="I258">
            <v>215162087.86192733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367UT</v>
          </cell>
          <cell r="B259" t="str">
            <v>367</v>
          </cell>
          <cell r="D259">
            <v>616708478.30810785</v>
          </cell>
          <cell r="F259" t="str">
            <v>367UT</v>
          </cell>
          <cell r="G259" t="str">
            <v>367</v>
          </cell>
          <cell r="I259">
            <v>616708478.30810785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367WA</v>
          </cell>
          <cell r="B260" t="str">
            <v>367</v>
          </cell>
          <cell r="D260">
            <v>34742022.882800125</v>
          </cell>
          <cell r="F260" t="str">
            <v>367WA</v>
          </cell>
          <cell r="G260" t="str">
            <v>367</v>
          </cell>
          <cell r="I260">
            <v>34742022.882800125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367WYP</v>
          </cell>
          <cell r="B261" t="str">
            <v>367</v>
          </cell>
          <cell r="D261">
            <v>54853729.109273925</v>
          </cell>
          <cell r="F261" t="str">
            <v>367WYP</v>
          </cell>
          <cell r="G261" t="str">
            <v>367</v>
          </cell>
          <cell r="I261">
            <v>54853729.109273925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367WYU</v>
          </cell>
          <cell r="B262" t="str">
            <v>367</v>
          </cell>
          <cell r="D262">
            <v>18509306.23</v>
          </cell>
          <cell r="F262" t="str">
            <v>367WYU</v>
          </cell>
          <cell r="G262" t="str">
            <v>367</v>
          </cell>
          <cell r="I262">
            <v>18509306.23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368CA</v>
          </cell>
          <cell r="B263" t="str">
            <v>368</v>
          </cell>
          <cell r="D263">
            <v>65320015.870869711</v>
          </cell>
          <cell r="F263" t="str">
            <v>368CA</v>
          </cell>
          <cell r="G263" t="str">
            <v>368</v>
          </cell>
          <cell r="I263">
            <v>65320015.870869711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368ID</v>
          </cell>
          <cell r="B264" t="str">
            <v>368</v>
          </cell>
          <cell r="D264">
            <v>92480890.459158033</v>
          </cell>
          <cell r="F264" t="str">
            <v>368ID</v>
          </cell>
          <cell r="G264" t="str">
            <v>368</v>
          </cell>
          <cell r="I264">
            <v>92480890.459158033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368OR</v>
          </cell>
          <cell r="B265" t="str">
            <v>368</v>
          </cell>
          <cell r="D265">
            <v>498785894.99072707</v>
          </cell>
          <cell r="F265" t="str">
            <v>368OR</v>
          </cell>
          <cell r="G265" t="str">
            <v>368</v>
          </cell>
          <cell r="I265">
            <v>498785894.99072707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368UT</v>
          </cell>
          <cell r="B266" t="str">
            <v>368</v>
          </cell>
          <cell r="D266">
            <v>623529021.69951773</v>
          </cell>
          <cell r="F266" t="str">
            <v>368UT</v>
          </cell>
          <cell r="G266" t="str">
            <v>368</v>
          </cell>
          <cell r="I266">
            <v>623529021.69951773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368WA</v>
          </cell>
          <cell r="B267" t="str">
            <v>368</v>
          </cell>
          <cell r="D267">
            <v>124138813.43782216</v>
          </cell>
          <cell r="F267" t="str">
            <v>368WA</v>
          </cell>
          <cell r="G267" t="str">
            <v>368</v>
          </cell>
          <cell r="I267">
            <v>124138813.43782216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368WYP</v>
          </cell>
          <cell r="B268" t="str">
            <v>368</v>
          </cell>
          <cell r="D268">
            <v>123012221.72560559</v>
          </cell>
          <cell r="F268" t="str">
            <v>368WYP</v>
          </cell>
          <cell r="G268" t="str">
            <v>368</v>
          </cell>
          <cell r="I268">
            <v>123012221.72560559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368WYU</v>
          </cell>
          <cell r="B269" t="str">
            <v>368</v>
          </cell>
          <cell r="D269">
            <v>15568871.359999999</v>
          </cell>
          <cell r="F269" t="str">
            <v>368WYU</v>
          </cell>
          <cell r="G269" t="str">
            <v>368</v>
          </cell>
          <cell r="I269">
            <v>15568871.359999999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369CA</v>
          </cell>
          <cell r="B270" t="str">
            <v>369</v>
          </cell>
          <cell r="D270">
            <v>33379860.378227282</v>
          </cell>
          <cell r="F270" t="str">
            <v>369CA</v>
          </cell>
          <cell r="G270" t="str">
            <v>369</v>
          </cell>
          <cell r="I270">
            <v>33379860.378227282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369ID</v>
          </cell>
          <cell r="B271" t="str">
            <v>369</v>
          </cell>
          <cell r="D271">
            <v>48558208.912058227</v>
          </cell>
          <cell r="F271" t="str">
            <v>369ID</v>
          </cell>
          <cell r="G271" t="str">
            <v>369</v>
          </cell>
          <cell r="I271">
            <v>48558208.912058227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369OR</v>
          </cell>
          <cell r="B272" t="str">
            <v>369</v>
          </cell>
          <cell r="D272">
            <v>321100420.40110326</v>
          </cell>
          <cell r="F272" t="str">
            <v>369OR</v>
          </cell>
          <cell r="G272" t="str">
            <v>369</v>
          </cell>
          <cell r="I272">
            <v>321100420.40110326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369UT</v>
          </cell>
          <cell r="B273" t="str">
            <v>369</v>
          </cell>
          <cell r="D273">
            <v>373525454.5543977</v>
          </cell>
          <cell r="F273" t="str">
            <v>369UT</v>
          </cell>
          <cell r="G273" t="str">
            <v>369</v>
          </cell>
          <cell r="I273">
            <v>373525454.5543977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369WA</v>
          </cell>
          <cell r="B274" t="str">
            <v>369</v>
          </cell>
          <cell r="D274">
            <v>71825929.519754738</v>
          </cell>
          <cell r="F274" t="str">
            <v>369WA</v>
          </cell>
          <cell r="G274" t="str">
            <v>369</v>
          </cell>
          <cell r="I274">
            <v>71825929.519754738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369WYP</v>
          </cell>
          <cell r="B275" t="str">
            <v>369</v>
          </cell>
          <cell r="D275">
            <v>59874798.150230616</v>
          </cell>
          <cell r="F275" t="str">
            <v>369WYP</v>
          </cell>
          <cell r="G275" t="str">
            <v>369</v>
          </cell>
          <cell r="I275">
            <v>59874798.150230616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369WYU</v>
          </cell>
          <cell r="B276" t="str">
            <v>369</v>
          </cell>
          <cell r="D276">
            <v>15603007.359999999</v>
          </cell>
          <cell r="F276" t="str">
            <v>369WYU</v>
          </cell>
          <cell r="G276" t="str">
            <v>369</v>
          </cell>
          <cell r="I276">
            <v>15603007.359999999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370CA</v>
          </cell>
          <cell r="B277" t="str">
            <v>370</v>
          </cell>
          <cell r="D277">
            <v>9927944.0959945228</v>
          </cell>
          <cell r="F277" t="str">
            <v>370CA</v>
          </cell>
          <cell r="G277" t="str">
            <v>370</v>
          </cell>
          <cell r="I277">
            <v>9927944.0959945228</v>
          </cell>
        </row>
        <row r="278">
          <cell r="A278" t="str">
            <v>370ID</v>
          </cell>
          <cell r="B278" t="str">
            <v>370</v>
          </cell>
          <cell r="D278">
            <v>17727148.612946816</v>
          </cell>
          <cell r="F278" t="str">
            <v>370ID</v>
          </cell>
          <cell r="G278" t="str">
            <v>370</v>
          </cell>
          <cell r="I278">
            <v>17727148.612946816</v>
          </cell>
        </row>
        <row r="279">
          <cell r="A279" t="str">
            <v>370OR</v>
          </cell>
          <cell r="B279" t="str">
            <v>370</v>
          </cell>
          <cell r="D279">
            <v>97986485.227398649</v>
          </cell>
          <cell r="F279" t="str">
            <v>370OR</v>
          </cell>
          <cell r="G279" t="str">
            <v>370</v>
          </cell>
          <cell r="I279">
            <v>97986485.227398649</v>
          </cell>
        </row>
        <row r="280">
          <cell r="A280" t="str">
            <v>370UT</v>
          </cell>
          <cell r="B280" t="str">
            <v>370</v>
          </cell>
          <cell r="D280">
            <v>103009066.85741793</v>
          </cell>
          <cell r="F280" t="str">
            <v>370UT</v>
          </cell>
          <cell r="G280" t="str">
            <v>370</v>
          </cell>
          <cell r="I280">
            <v>103009066.85741793</v>
          </cell>
        </row>
        <row r="281">
          <cell r="A281" t="str">
            <v>370WA</v>
          </cell>
          <cell r="B281" t="str">
            <v>370</v>
          </cell>
          <cell r="D281">
            <v>14692561.433046263</v>
          </cell>
          <cell r="F281" t="str">
            <v>370WA</v>
          </cell>
          <cell r="G281" t="str">
            <v>370</v>
          </cell>
          <cell r="I281">
            <v>14692561.433046263</v>
          </cell>
        </row>
        <row r="282">
          <cell r="A282" t="str">
            <v>370WYP</v>
          </cell>
          <cell r="B282" t="str">
            <v>370</v>
          </cell>
          <cell r="D282">
            <v>15647838.788423169</v>
          </cell>
          <cell r="F282" t="str">
            <v>370WYP</v>
          </cell>
          <cell r="G282" t="str">
            <v>370</v>
          </cell>
          <cell r="I282">
            <v>15647838.788423169</v>
          </cell>
        </row>
        <row r="283">
          <cell r="A283" t="str">
            <v>370WYU</v>
          </cell>
          <cell r="B283" t="str">
            <v>370</v>
          </cell>
          <cell r="D283">
            <v>2440977.7400000002</v>
          </cell>
          <cell r="F283" t="str">
            <v>370WYU</v>
          </cell>
          <cell r="G283" t="str">
            <v>370</v>
          </cell>
          <cell r="I283">
            <v>2440977.7400000002</v>
          </cell>
        </row>
        <row r="284">
          <cell r="A284" t="str">
            <v>371CA</v>
          </cell>
          <cell r="B284" t="str">
            <v>371</v>
          </cell>
          <cell r="D284">
            <v>343267.14525952411</v>
          </cell>
          <cell r="F284" t="str">
            <v>371CA</v>
          </cell>
          <cell r="G284" t="str">
            <v>371</v>
          </cell>
          <cell r="I284">
            <v>343267.14525952411</v>
          </cell>
        </row>
        <row r="285">
          <cell r="A285" t="str">
            <v>371ID</v>
          </cell>
          <cell r="B285" t="str">
            <v>371</v>
          </cell>
          <cell r="D285">
            <v>222607.81016541686</v>
          </cell>
          <cell r="F285" t="str">
            <v>371ID</v>
          </cell>
          <cell r="G285" t="str">
            <v>371</v>
          </cell>
          <cell r="I285">
            <v>222607.81016541686</v>
          </cell>
        </row>
        <row r="286">
          <cell r="A286" t="str">
            <v>371OR</v>
          </cell>
          <cell r="B286" t="str">
            <v>371</v>
          </cell>
          <cell r="D286">
            <v>2879719.7850777023</v>
          </cell>
          <cell r="F286" t="str">
            <v>371OR</v>
          </cell>
          <cell r="G286" t="str">
            <v>371</v>
          </cell>
          <cell r="I286">
            <v>2879719.7850777023</v>
          </cell>
        </row>
        <row r="287">
          <cell r="A287" t="str">
            <v>371UT</v>
          </cell>
          <cell r="B287" t="str">
            <v>371</v>
          </cell>
          <cell r="D287">
            <v>4639026.1335356981</v>
          </cell>
          <cell r="F287" t="str">
            <v>371UT</v>
          </cell>
          <cell r="G287" t="str">
            <v>371</v>
          </cell>
          <cell r="I287">
            <v>4639026.1335356981</v>
          </cell>
        </row>
        <row r="288">
          <cell r="A288" t="str">
            <v>371WA</v>
          </cell>
          <cell r="B288" t="str">
            <v>371</v>
          </cell>
          <cell r="D288">
            <v>564235.89686693426</v>
          </cell>
          <cell r="F288" t="str">
            <v>371WA</v>
          </cell>
          <cell r="G288" t="str">
            <v>371</v>
          </cell>
          <cell r="I288">
            <v>564235.89686693426</v>
          </cell>
        </row>
        <row r="289">
          <cell r="A289" t="str">
            <v>371WYP</v>
          </cell>
          <cell r="B289" t="str">
            <v>371</v>
          </cell>
          <cell r="D289">
            <v>897217.61732691701</v>
          </cell>
          <cell r="F289" t="str">
            <v>371WYP</v>
          </cell>
          <cell r="G289" t="str">
            <v>371</v>
          </cell>
          <cell r="I289">
            <v>897217.61732691701</v>
          </cell>
        </row>
        <row r="290">
          <cell r="A290" t="str">
            <v>371WYU</v>
          </cell>
          <cell r="B290" t="str">
            <v>371</v>
          </cell>
          <cell r="D290">
            <v>155044.85999999999</v>
          </cell>
          <cell r="F290" t="str">
            <v>371WYU</v>
          </cell>
          <cell r="G290" t="str">
            <v>371</v>
          </cell>
          <cell r="I290">
            <v>155044.85999999999</v>
          </cell>
        </row>
        <row r="291">
          <cell r="A291" t="str">
            <v>373CA</v>
          </cell>
          <cell r="B291" t="str">
            <v>373</v>
          </cell>
          <cell r="D291">
            <v>1230457.0895852223</v>
          </cell>
          <cell r="F291" t="str">
            <v>373CA</v>
          </cell>
          <cell r="G291" t="str">
            <v>373</v>
          </cell>
          <cell r="I291">
            <v>1230457.0895852223</v>
          </cell>
        </row>
        <row r="292">
          <cell r="A292" t="str">
            <v>373ID</v>
          </cell>
          <cell r="B292" t="str">
            <v>373</v>
          </cell>
          <cell r="D292">
            <v>1121041.4043371808</v>
          </cell>
          <cell r="F292" t="str">
            <v>373ID</v>
          </cell>
          <cell r="G292" t="str">
            <v>373</v>
          </cell>
          <cell r="I292">
            <v>1121041.4043371808</v>
          </cell>
        </row>
        <row r="293">
          <cell r="A293" t="str">
            <v>373OR</v>
          </cell>
          <cell r="B293" t="str">
            <v>373</v>
          </cell>
          <cell r="D293">
            <v>25783524.139889408</v>
          </cell>
          <cell r="F293" t="str">
            <v>373OR</v>
          </cell>
          <cell r="G293" t="str">
            <v>373</v>
          </cell>
          <cell r="I293">
            <v>25783524.139889408</v>
          </cell>
        </row>
        <row r="294">
          <cell r="A294" t="str">
            <v>373UT</v>
          </cell>
          <cell r="B294" t="str">
            <v>373</v>
          </cell>
          <cell r="D294">
            <v>24386250.819199037</v>
          </cell>
          <cell r="F294" t="str">
            <v>373UT</v>
          </cell>
          <cell r="G294" t="str">
            <v>373</v>
          </cell>
          <cell r="I294">
            <v>24386250.819199037</v>
          </cell>
        </row>
        <row r="295">
          <cell r="A295" t="str">
            <v>373WA</v>
          </cell>
          <cell r="B295" t="str">
            <v>373</v>
          </cell>
          <cell r="D295">
            <v>5169895.4686109694</v>
          </cell>
          <cell r="F295" t="str">
            <v>373WA</v>
          </cell>
          <cell r="G295" t="str">
            <v>373</v>
          </cell>
          <cell r="I295">
            <v>5169895.4686109694</v>
          </cell>
        </row>
        <row r="296">
          <cell r="A296" t="str">
            <v>373WYP</v>
          </cell>
          <cell r="B296" t="str">
            <v>373</v>
          </cell>
          <cell r="D296">
            <v>9077706.5075169895</v>
          </cell>
          <cell r="F296" t="str">
            <v>373WYP</v>
          </cell>
          <cell r="G296" t="str">
            <v>373</v>
          </cell>
          <cell r="I296">
            <v>9077706.5075169895</v>
          </cell>
        </row>
        <row r="297">
          <cell r="A297" t="str">
            <v>373WYU</v>
          </cell>
          <cell r="B297" t="str">
            <v>373</v>
          </cell>
          <cell r="D297">
            <v>2270528.62</v>
          </cell>
          <cell r="F297" t="str">
            <v>373WYU</v>
          </cell>
          <cell r="G297" t="str">
            <v>373</v>
          </cell>
          <cell r="I297">
            <v>2270528.62</v>
          </cell>
        </row>
        <row r="298">
          <cell r="A298" t="str">
            <v>389CA</v>
          </cell>
          <cell r="B298" t="str">
            <v>389</v>
          </cell>
          <cell r="D298">
            <v>996659.07</v>
          </cell>
          <cell r="F298" t="str">
            <v>389CA</v>
          </cell>
          <cell r="G298" t="str">
            <v>389</v>
          </cell>
          <cell r="I298">
            <v>996659.07</v>
          </cell>
        </row>
        <row r="299">
          <cell r="A299" t="str">
            <v>389CN</v>
          </cell>
          <cell r="B299" t="str">
            <v>389</v>
          </cell>
          <cell r="D299">
            <v>1128505.79</v>
          </cell>
          <cell r="F299" t="str">
            <v>389CN</v>
          </cell>
          <cell r="G299" t="str">
            <v>389</v>
          </cell>
          <cell r="I299">
            <v>1128505.79</v>
          </cell>
        </row>
        <row r="300">
          <cell r="A300" t="str">
            <v>389DGU</v>
          </cell>
          <cell r="B300" t="str">
            <v>389</v>
          </cell>
          <cell r="D300">
            <v>332.32</v>
          </cell>
          <cell r="F300" t="str">
            <v>389DGU</v>
          </cell>
          <cell r="G300" t="str">
            <v>389</v>
          </cell>
          <cell r="I300">
            <v>332.32</v>
          </cell>
        </row>
        <row r="301">
          <cell r="A301" t="str">
            <v>389ID</v>
          </cell>
          <cell r="B301" t="str">
            <v>389</v>
          </cell>
          <cell r="D301">
            <v>193900.58</v>
          </cell>
          <cell r="F301" t="str">
            <v>389ID</v>
          </cell>
          <cell r="G301" t="str">
            <v>389</v>
          </cell>
          <cell r="I301">
            <v>193900.58</v>
          </cell>
        </row>
        <row r="302">
          <cell r="A302" t="str">
            <v>389OR</v>
          </cell>
          <cell r="B302" t="str">
            <v>389</v>
          </cell>
          <cell r="D302">
            <v>6114113.1500000004</v>
          </cell>
          <cell r="F302" t="str">
            <v>389OR</v>
          </cell>
          <cell r="G302" t="str">
            <v>389</v>
          </cell>
          <cell r="I302">
            <v>6114113.1500000004</v>
          </cell>
        </row>
        <row r="303">
          <cell r="A303" t="str">
            <v>389SG</v>
          </cell>
          <cell r="B303" t="str">
            <v>389</v>
          </cell>
          <cell r="D303">
            <v>1227.55</v>
          </cell>
          <cell r="F303" t="str">
            <v>389SG</v>
          </cell>
          <cell r="G303" t="str">
            <v>389</v>
          </cell>
          <cell r="I303">
            <v>1227.55</v>
          </cell>
        </row>
        <row r="304">
          <cell r="A304" t="str">
            <v>389SO</v>
          </cell>
          <cell r="B304" t="str">
            <v>389</v>
          </cell>
          <cell r="D304">
            <v>7516302.2000000002</v>
          </cell>
          <cell r="F304" t="str">
            <v>389SO</v>
          </cell>
          <cell r="G304" t="str">
            <v>389</v>
          </cell>
          <cell r="I304">
            <v>7516302.2000000002</v>
          </cell>
        </row>
        <row r="305">
          <cell r="A305" t="str">
            <v>389UT</v>
          </cell>
          <cell r="B305" t="str">
            <v>389</v>
          </cell>
          <cell r="D305">
            <v>4080599.63</v>
          </cell>
          <cell r="F305" t="str">
            <v>389UT</v>
          </cell>
          <cell r="G305" t="str">
            <v>389</v>
          </cell>
          <cell r="I305">
            <v>4080599.63</v>
          </cell>
        </row>
        <row r="306">
          <cell r="A306" t="str">
            <v>389WA</v>
          </cell>
          <cell r="B306" t="str">
            <v>389</v>
          </cell>
          <cell r="D306">
            <v>1098826.3500000001</v>
          </cell>
          <cell r="F306" t="str">
            <v>389WA</v>
          </cell>
          <cell r="G306" t="str">
            <v>389</v>
          </cell>
          <cell r="I306">
            <v>1098826.3500000001</v>
          </cell>
        </row>
        <row r="307">
          <cell r="A307" t="str">
            <v>389WYP</v>
          </cell>
          <cell r="B307" t="str">
            <v>389</v>
          </cell>
          <cell r="D307">
            <v>1807992.53</v>
          </cell>
          <cell r="F307" t="str">
            <v>389WYP</v>
          </cell>
          <cell r="G307" t="str">
            <v>389</v>
          </cell>
          <cell r="I307">
            <v>1807992.53</v>
          </cell>
        </row>
        <row r="308">
          <cell r="A308" t="str">
            <v>389WYU</v>
          </cell>
          <cell r="B308" t="str">
            <v>389</v>
          </cell>
          <cell r="D308">
            <v>677197.61</v>
          </cell>
          <cell r="F308" t="str">
            <v>389WYU</v>
          </cell>
          <cell r="G308" t="str">
            <v>389</v>
          </cell>
          <cell r="I308">
            <v>677197.61</v>
          </cell>
        </row>
        <row r="309">
          <cell r="A309" t="str">
            <v>390CA</v>
          </cell>
          <cell r="B309" t="str">
            <v>390</v>
          </cell>
          <cell r="D309">
            <v>4059160.68</v>
          </cell>
          <cell r="F309" t="str">
            <v>390CA</v>
          </cell>
          <cell r="G309" t="str">
            <v>390</v>
          </cell>
          <cell r="I309">
            <v>4059160.68</v>
          </cell>
        </row>
        <row r="310">
          <cell r="A310" t="str">
            <v>390CN</v>
          </cell>
          <cell r="B310" t="str">
            <v>390</v>
          </cell>
          <cell r="D310">
            <v>8207714.9400000004</v>
          </cell>
          <cell r="F310" t="str">
            <v>390CN</v>
          </cell>
          <cell r="G310" t="str">
            <v>390</v>
          </cell>
          <cell r="I310">
            <v>8207714.9400000004</v>
          </cell>
        </row>
        <row r="311">
          <cell r="A311" t="str">
            <v>390DGP</v>
          </cell>
          <cell r="B311" t="str">
            <v>390</v>
          </cell>
          <cell r="D311">
            <v>335238.15999999997</v>
          </cell>
          <cell r="F311" t="str">
            <v>390DGP</v>
          </cell>
          <cell r="G311" t="str">
            <v>390</v>
          </cell>
          <cell r="I311">
            <v>335238.15999999997</v>
          </cell>
        </row>
        <row r="312">
          <cell r="A312" t="str">
            <v>390DGU</v>
          </cell>
          <cell r="B312" t="str">
            <v>390</v>
          </cell>
          <cell r="D312">
            <v>1487359.02</v>
          </cell>
          <cell r="F312" t="str">
            <v>390DGU</v>
          </cell>
          <cell r="G312" t="str">
            <v>390</v>
          </cell>
          <cell r="I312">
            <v>1487359.02</v>
          </cell>
        </row>
        <row r="313">
          <cell r="A313" t="str">
            <v>390ID</v>
          </cell>
          <cell r="B313" t="str">
            <v>390</v>
          </cell>
          <cell r="D313">
            <v>11705337.42</v>
          </cell>
          <cell r="F313" t="str">
            <v>390ID</v>
          </cell>
          <cell r="G313" t="str">
            <v>390</v>
          </cell>
          <cell r="I313">
            <v>11705337.42</v>
          </cell>
        </row>
        <row r="314">
          <cell r="A314" t="str">
            <v>390OR</v>
          </cell>
          <cell r="B314" t="str">
            <v>390</v>
          </cell>
          <cell r="D314">
            <v>39510644.049999997</v>
          </cell>
          <cell r="F314" t="str">
            <v>390OR</v>
          </cell>
          <cell r="G314" t="str">
            <v>390</v>
          </cell>
          <cell r="I314">
            <v>39510644.049999997</v>
          </cell>
        </row>
        <row r="315">
          <cell r="A315" t="str">
            <v>390SE</v>
          </cell>
          <cell r="B315" t="str">
            <v>390</v>
          </cell>
          <cell r="D315">
            <v>1235588.3899999999</v>
          </cell>
          <cell r="F315" t="str">
            <v>390SE</v>
          </cell>
          <cell r="G315" t="str">
            <v>390</v>
          </cell>
          <cell r="I315">
            <v>1235588.3899999999</v>
          </cell>
        </row>
        <row r="316">
          <cell r="A316" t="str">
            <v>390SG</v>
          </cell>
          <cell r="B316" t="str">
            <v>390</v>
          </cell>
          <cell r="D316">
            <v>5786797.0999999996</v>
          </cell>
          <cell r="F316" t="str">
            <v>390SG</v>
          </cell>
          <cell r="G316" t="str">
            <v>390</v>
          </cell>
          <cell r="I316">
            <v>5786797.0999999996</v>
          </cell>
        </row>
        <row r="317">
          <cell r="A317" t="str">
            <v>390SO</v>
          </cell>
          <cell r="B317" t="str">
            <v>390</v>
          </cell>
          <cell r="D317">
            <v>96548450.510000005</v>
          </cell>
          <cell r="F317" t="str">
            <v>390SO</v>
          </cell>
          <cell r="G317" t="str">
            <v>390</v>
          </cell>
          <cell r="I317">
            <v>96548450.510000005</v>
          </cell>
        </row>
        <row r="318">
          <cell r="A318" t="str">
            <v>390UT</v>
          </cell>
          <cell r="B318" t="str">
            <v>390</v>
          </cell>
          <cell r="D318">
            <v>44173529.5</v>
          </cell>
          <cell r="F318" t="str">
            <v>390UT</v>
          </cell>
          <cell r="G318" t="str">
            <v>390</v>
          </cell>
          <cell r="I318">
            <v>44173529.5</v>
          </cell>
        </row>
        <row r="319">
          <cell r="A319" t="str">
            <v>390WA</v>
          </cell>
          <cell r="B319" t="str">
            <v>390</v>
          </cell>
          <cell r="D319">
            <v>13944364.9</v>
          </cell>
          <cell r="F319" t="str">
            <v>390WA</v>
          </cell>
          <cell r="G319" t="str">
            <v>390</v>
          </cell>
          <cell r="I319">
            <v>13944364.9</v>
          </cell>
        </row>
        <row r="320">
          <cell r="A320" t="str">
            <v>390WYP</v>
          </cell>
          <cell r="B320" t="str">
            <v>390</v>
          </cell>
          <cell r="D320">
            <v>15018435.65</v>
          </cell>
          <cell r="F320" t="str">
            <v>390WYP</v>
          </cell>
          <cell r="G320" t="str">
            <v>390</v>
          </cell>
          <cell r="I320">
            <v>15018435.65</v>
          </cell>
        </row>
        <row r="321">
          <cell r="A321" t="str">
            <v>390WYU</v>
          </cell>
          <cell r="B321" t="str">
            <v>390</v>
          </cell>
          <cell r="D321">
            <v>3887040.64</v>
          </cell>
          <cell r="F321" t="str">
            <v>390WYU</v>
          </cell>
          <cell r="G321" t="str">
            <v>390</v>
          </cell>
          <cell r="I321">
            <v>3887040.64</v>
          </cell>
        </row>
        <row r="322">
          <cell r="A322" t="str">
            <v>391CA</v>
          </cell>
          <cell r="B322" t="str">
            <v>391</v>
          </cell>
          <cell r="D322">
            <v>141165.29</v>
          </cell>
          <cell r="F322" t="str">
            <v>391CA</v>
          </cell>
          <cell r="G322" t="str">
            <v>391</v>
          </cell>
          <cell r="I322">
            <v>141165.29</v>
          </cell>
        </row>
        <row r="323">
          <cell r="A323" t="str">
            <v>391CN</v>
          </cell>
          <cell r="B323" t="str">
            <v>391</v>
          </cell>
          <cell r="D323">
            <v>4040675.46</v>
          </cell>
          <cell r="F323" t="str">
            <v>391CN</v>
          </cell>
          <cell r="G323" t="str">
            <v>391</v>
          </cell>
          <cell r="I323">
            <v>4040675.46</v>
          </cell>
        </row>
        <row r="324">
          <cell r="A324" t="str">
            <v>391ID</v>
          </cell>
          <cell r="B324" t="str">
            <v>391</v>
          </cell>
          <cell r="D324">
            <v>383444.22</v>
          </cell>
          <cell r="F324" t="str">
            <v>391ID</v>
          </cell>
          <cell r="G324" t="str">
            <v>391</v>
          </cell>
          <cell r="I324">
            <v>383444.22</v>
          </cell>
        </row>
        <row r="325">
          <cell r="A325" t="str">
            <v>391OR</v>
          </cell>
          <cell r="B325" t="str">
            <v>391</v>
          </cell>
          <cell r="D325">
            <v>2191142.7799999998</v>
          </cell>
          <cell r="F325" t="str">
            <v>391OR</v>
          </cell>
          <cell r="G325" t="str">
            <v>391</v>
          </cell>
          <cell r="I325">
            <v>2191142.7799999998</v>
          </cell>
        </row>
        <row r="326">
          <cell r="A326" t="str">
            <v>391SE</v>
          </cell>
          <cell r="B326" t="str">
            <v>391</v>
          </cell>
          <cell r="D326">
            <v>10033.549999999999</v>
          </cell>
          <cell r="F326" t="str">
            <v>391SE</v>
          </cell>
          <cell r="G326" t="str">
            <v>391</v>
          </cell>
          <cell r="I326">
            <v>10033.549999999999</v>
          </cell>
        </row>
        <row r="327">
          <cell r="A327" t="str">
            <v>391SG</v>
          </cell>
          <cell r="B327" t="str">
            <v>391</v>
          </cell>
          <cell r="D327">
            <v>3183295.6</v>
          </cell>
          <cell r="F327" t="str">
            <v>391SG</v>
          </cell>
          <cell r="G327" t="str">
            <v>391</v>
          </cell>
          <cell r="I327">
            <v>3183295.6</v>
          </cell>
        </row>
        <row r="328">
          <cell r="A328" t="str">
            <v>391SO</v>
          </cell>
          <cell r="B328" t="str">
            <v>391</v>
          </cell>
          <cell r="D328">
            <v>51456014.420000002</v>
          </cell>
          <cell r="F328" t="str">
            <v>391SO</v>
          </cell>
          <cell r="G328" t="str">
            <v>391</v>
          </cell>
          <cell r="I328">
            <v>51456014.420000002</v>
          </cell>
        </row>
        <row r="329">
          <cell r="A329" t="str">
            <v>391SSGCT</v>
          </cell>
          <cell r="B329" t="str">
            <v>391</v>
          </cell>
          <cell r="D329">
            <v>4038.71</v>
          </cell>
          <cell r="F329" t="str">
            <v>391SSGCT</v>
          </cell>
          <cell r="G329" t="str">
            <v>391</v>
          </cell>
          <cell r="I329">
            <v>4038.71</v>
          </cell>
        </row>
        <row r="330">
          <cell r="A330" t="str">
            <v>391UT</v>
          </cell>
          <cell r="B330" t="str">
            <v>391</v>
          </cell>
          <cell r="D330">
            <v>1254945.83</v>
          </cell>
          <cell r="F330" t="str">
            <v>391UT</v>
          </cell>
          <cell r="G330" t="str">
            <v>391</v>
          </cell>
          <cell r="I330">
            <v>1254945.83</v>
          </cell>
        </row>
        <row r="331">
          <cell r="A331" t="str">
            <v>391WA</v>
          </cell>
          <cell r="B331" t="str">
            <v>391</v>
          </cell>
          <cell r="D331">
            <v>308216.82</v>
          </cell>
          <cell r="F331" t="str">
            <v>391WA</v>
          </cell>
          <cell r="G331" t="str">
            <v>391</v>
          </cell>
          <cell r="I331">
            <v>308216.82</v>
          </cell>
        </row>
        <row r="332">
          <cell r="A332" t="str">
            <v>391WYP</v>
          </cell>
          <cell r="B332" t="str">
            <v>391</v>
          </cell>
          <cell r="D332">
            <v>2175201.92</v>
          </cell>
          <cell r="F332" t="str">
            <v>391WYP</v>
          </cell>
          <cell r="G332" t="str">
            <v>391</v>
          </cell>
          <cell r="I332">
            <v>2175201.92</v>
          </cell>
        </row>
        <row r="333">
          <cell r="A333" t="str">
            <v>391WYU</v>
          </cell>
          <cell r="B333" t="str">
            <v>391</v>
          </cell>
          <cell r="D333">
            <v>68629.460000000006</v>
          </cell>
          <cell r="F333" t="str">
            <v>391WYU</v>
          </cell>
          <cell r="G333" t="str">
            <v>391</v>
          </cell>
          <cell r="I333">
            <v>68629.460000000006</v>
          </cell>
        </row>
        <row r="334">
          <cell r="A334" t="str">
            <v>392CA</v>
          </cell>
          <cell r="B334" t="str">
            <v>392</v>
          </cell>
          <cell r="D334">
            <v>2071004.46</v>
          </cell>
          <cell r="F334" t="str">
            <v>392CA</v>
          </cell>
          <cell r="G334" t="str">
            <v>392</v>
          </cell>
          <cell r="I334">
            <v>2071004.46</v>
          </cell>
        </row>
        <row r="335">
          <cell r="A335" t="str">
            <v>392DGP</v>
          </cell>
          <cell r="B335" t="str">
            <v>392</v>
          </cell>
          <cell r="D335">
            <v>70615.7</v>
          </cell>
          <cell r="F335" t="str">
            <v>392DGP</v>
          </cell>
          <cell r="G335" t="str">
            <v>392</v>
          </cell>
          <cell r="I335">
            <v>70615.7</v>
          </cell>
        </row>
        <row r="336">
          <cell r="A336" t="str">
            <v>392DGU</v>
          </cell>
          <cell r="B336" t="str">
            <v>392</v>
          </cell>
          <cell r="D336">
            <v>455093.69</v>
          </cell>
          <cell r="F336" t="str">
            <v>392DGU</v>
          </cell>
          <cell r="G336" t="str">
            <v>392</v>
          </cell>
          <cell r="I336">
            <v>455093.69</v>
          </cell>
        </row>
        <row r="337">
          <cell r="A337" t="str">
            <v>392ID</v>
          </cell>
          <cell r="B337" t="str">
            <v>392</v>
          </cell>
          <cell r="D337">
            <v>6584703.1799999997</v>
          </cell>
          <cell r="F337" t="str">
            <v>392ID</v>
          </cell>
          <cell r="G337" t="str">
            <v>392</v>
          </cell>
          <cell r="I337">
            <v>6584703.1799999997</v>
          </cell>
        </row>
        <row r="338">
          <cell r="A338" t="str">
            <v>392OR</v>
          </cell>
          <cell r="B338" t="str">
            <v>392</v>
          </cell>
          <cell r="D338">
            <v>24809265.739999998</v>
          </cell>
          <cell r="F338" t="str">
            <v>392OR</v>
          </cell>
          <cell r="G338" t="str">
            <v>392</v>
          </cell>
          <cell r="I338">
            <v>24809265.739999998</v>
          </cell>
        </row>
        <row r="339">
          <cell r="A339" t="str">
            <v>392SE</v>
          </cell>
          <cell r="B339" t="str">
            <v>392</v>
          </cell>
          <cell r="D339">
            <v>488091.95</v>
          </cell>
          <cell r="F339" t="str">
            <v>392SE</v>
          </cell>
          <cell r="G339" t="str">
            <v>392</v>
          </cell>
          <cell r="I339">
            <v>488091.95</v>
          </cell>
        </row>
        <row r="340">
          <cell r="A340" t="str">
            <v>392SG</v>
          </cell>
          <cell r="B340" t="str">
            <v>392</v>
          </cell>
          <cell r="D340">
            <v>21029810.280000001</v>
          </cell>
          <cell r="F340" t="str">
            <v>392SG</v>
          </cell>
          <cell r="G340" t="str">
            <v>392</v>
          </cell>
          <cell r="I340">
            <v>21029810.280000001</v>
          </cell>
        </row>
        <row r="341">
          <cell r="A341" t="str">
            <v>392SO</v>
          </cell>
          <cell r="B341" t="str">
            <v>392</v>
          </cell>
          <cell r="D341">
            <v>6893824.7199999997</v>
          </cell>
          <cell r="F341" t="str">
            <v>392SO</v>
          </cell>
          <cell r="G341" t="str">
            <v>392</v>
          </cell>
          <cell r="I341">
            <v>6893824.7199999997</v>
          </cell>
        </row>
        <row r="342">
          <cell r="A342" t="str">
            <v>392SSGCH</v>
          </cell>
          <cell r="B342" t="str">
            <v>392</v>
          </cell>
          <cell r="D342">
            <v>299519.48</v>
          </cell>
          <cell r="F342" t="str">
            <v>392SSGCH</v>
          </cell>
          <cell r="G342" t="str">
            <v>392</v>
          </cell>
          <cell r="I342">
            <v>299519.48</v>
          </cell>
        </row>
        <row r="343">
          <cell r="A343" t="str">
            <v>392SSGCT</v>
          </cell>
          <cell r="B343" t="str">
            <v>392</v>
          </cell>
          <cell r="D343">
            <v>44655.09</v>
          </cell>
          <cell r="F343" t="str">
            <v>392SSGCT</v>
          </cell>
          <cell r="G343" t="str">
            <v>392</v>
          </cell>
          <cell r="I343">
            <v>44655.09</v>
          </cell>
        </row>
        <row r="344">
          <cell r="A344" t="str">
            <v>392UT</v>
          </cell>
          <cell r="B344" t="str">
            <v>392</v>
          </cell>
          <cell r="D344">
            <v>37410598.149999999</v>
          </cell>
          <cell r="F344" t="str">
            <v>392UT</v>
          </cell>
          <cell r="G344" t="str">
            <v>392</v>
          </cell>
          <cell r="I344">
            <v>37410598.149999999</v>
          </cell>
        </row>
        <row r="345">
          <cell r="A345" t="str">
            <v>392WA</v>
          </cell>
          <cell r="B345" t="str">
            <v>392</v>
          </cell>
          <cell r="D345">
            <v>5327124.99</v>
          </cell>
          <cell r="F345" t="str">
            <v>392WA</v>
          </cell>
          <cell r="G345" t="str">
            <v>392</v>
          </cell>
          <cell r="I345">
            <v>5327124.99</v>
          </cell>
        </row>
        <row r="346">
          <cell r="A346" t="str">
            <v>392WYP</v>
          </cell>
          <cell r="B346" t="str">
            <v>392</v>
          </cell>
          <cell r="D346">
            <v>9863755.5700000003</v>
          </cell>
          <cell r="F346" t="str">
            <v>392WYP</v>
          </cell>
          <cell r="G346" t="str">
            <v>392</v>
          </cell>
          <cell r="I346">
            <v>9863755.5700000003</v>
          </cell>
        </row>
        <row r="347">
          <cell r="A347" t="str">
            <v>392WYU</v>
          </cell>
          <cell r="B347" t="str">
            <v>392</v>
          </cell>
          <cell r="D347">
            <v>2071724.56</v>
          </cell>
          <cell r="F347" t="str">
            <v>392WYU</v>
          </cell>
          <cell r="G347" t="str">
            <v>392</v>
          </cell>
          <cell r="I347">
            <v>2071724.56</v>
          </cell>
        </row>
        <row r="348">
          <cell r="A348" t="str">
            <v>393CA</v>
          </cell>
          <cell r="B348" t="str">
            <v>393</v>
          </cell>
          <cell r="D348">
            <v>180052.08</v>
          </cell>
          <cell r="F348" t="str">
            <v>393CA</v>
          </cell>
          <cell r="G348" t="str">
            <v>393</v>
          </cell>
          <cell r="I348">
            <v>180052.08</v>
          </cell>
        </row>
        <row r="349">
          <cell r="A349" t="str">
            <v>393ID</v>
          </cell>
          <cell r="B349" t="str">
            <v>393</v>
          </cell>
          <cell r="D349">
            <v>494983.36</v>
          </cell>
          <cell r="F349" t="str">
            <v>393ID</v>
          </cell>
          <cell r="G349" t="str">
            <v>393</v>
          </cell>
          <cell r="I349">
            <v>494983.36</v>
          </cell>
        </row>
        <row r="350">
          <cell r="A350" t="str">
            <v>393OR</v>
          </cell>
          <cell r="B350" t="str">
            <v>393</v>
          </cell>
          <cell r="D350">
            <v>2635106.2799999998</v>
          </cell>
          <cell r="F350" t="str">
            <v>393OR</v>
          </cell>
          <cell r="G350" t="str">
            <v>393</v>
          </cell>
          <cell r="I350">
            <v>2635106.2799999998</v>
          </cell>
        </row>
        <row r="351">
          <cell r="A351" t="str">
            <v>393SG</v>
          </cell>
          <cell r="B351" t="str">
            <v>393</v>
          </cell>
          <cell r="D351">
            <v>5860195.1600000001</v>
          </cell>
          <cell r="F351" t="str">
            <v>393SG</v>
          </cell>
          <cell r="G351" t="str">
            <v>393</v>
          </cell>
          <cell r="I351">
            <v>5860195.1600000001</v>
          </cell>
        </row>
        <row r="352">
          <cell r="A352" t="str">
            <v>393SO</v>
          </cell>
          <cell r="B352" t="str">
            <v>393</v>
          </cell>
          <cell r="D352">
            <v>255084.57</v>
          </cell>
          <cell r="F352" t="str">
            <v>393SO</v>
          </cell>
          <cell r="G352" t="str">
            <v>393</v>
          </cell>
          <cell r="I352">
            <v>255084.57</v>
          </cell>
        </row>
        <row r="353">
          <cell r="A353" t="str">
            <v>393SSGCT</v>
          </cell>
          <cell r="B353" t="str">
            <v>393</v>
          </cell>
          <cell r="D353">
            <v>53970.76</v>
          </cell>
          <cell r="F353" t="str">
            <v>393SSGCT</v>
          </cell>
          <cell r="G353" t="str">
            <v>393</v>
          </cell>
          <cell r="I353">
            <v>53970.76</v>
          </cell>
        </row>
        <row r="354">
          <cell r="A354" t="str">
            <v>393UT</v>
          </cell>
          <cell r="B354" t="str">
            <v>393</v>
          </cell>
          <cell r="D354">
            <v>3327829.31</v>
          </cell>
          <cell r="F354" t="str">
            <v>393UT</v>
          </cell>
          <cell r="G354" t="str">
            <v>393</v>
          </cell>
          <cell r="I354">
            <v>3327829.31</v>
          </cell>
        </row>
        <row r="355">
          <cell r="A355" t="str">
            <v>393WA</v>
          </cell>
          <cell r="B355" t="str">
            <v>393</v>
          </cell>
          <cell r="D355">
            <v>697109.07</v>
          </cell>
          <cell r="F355" t="str">
            <v>393WA</v>
          </cell>
          <cell r="G355" t="str">
            <v>393</v>
          </cell>
          <cell r="I355">
            <v>697109.07</v>
          </cell>
        </row>
        <row r="356">
          <cell r="A356" t="str">
            <v>393WYP</v>
          </cell>
          <cell r="B356" t="str">
            <v>393</v>
          </cell>
          <cell r="D356">
            <v>1103805.3</v>
          </cell>
          <cell r="F356" t="str">
            <v>393WYP</v>
          </cell>
          <cell r="G356" t="str">
            <v>393</v>
          </cell>
          <cell r="I356">
            <v>1103805.3</v>
          </cell>
        </row>
        <row r="357">
          <cell r="A357" t="str">
            <v>393WYU</v>
          </cell>
          <cell r="B357" t="str">
            <v>393</v>
          </cell>
          <cell r="D357">
            <v>1337.57</v>
          </cell>
          <cell r="F357" t="str">
            <v>393WYU</v>
          </cell>
          <cell r="G357" t="str">
            <v>393</v>
          </cell>
          <cell r="I357">
            <v>1337.57</v>
          </cell>
        </row>
        <row r="358">
          <cell r="A358" t="str">
            <v>394CA</v>
          </cell>
          <cell r="B358" t="str">
            <v>394</v>
          </cell>
          <cell r="D358">
            <v>781650.16</v>
          </cell>
          <cell r="F358" t="str">
            <v>394CA</v>
          </cell>
          <cell r="G358" t="str">
            <v>394</v>
          </cell>
          <cell r="I358">
            <v>781650.16</v>
          </cell>
        </row>
        <row r="359">
          <cell r="A359" t="str">
            <v>394DGP</v>
          </cell>
          <cell r="B359" t="str">
            <v>394</v>
          </cell>
          <cell r="D359">
            <v>93383.93</v>
          </cell>
          <cell r="F359" t="str">
            <v>394DGP</v>
          </cell>
          <cell r="G359" t="str">
            <v>394</v>
          </cell>
          <cell r="I359">
            <v>93383.93</v>
          </cell>
        </row>
        <row r="360">
          <cell r="A360" t="str">
            <v>394ID</v>
          </cell>
          <cell r="B360" t="str">
            <v>394</v>
          </cell>
          <cell r="D360">
            <v>2036504.85</v>
          </cell>
          <cell r="F360" t="str">
            <v>394ID</v>
          </cell>
          <cell r="G360" t="str">
            <v>394</v>
          </cell>
          <cell r="I360">
            <v>2036504.85</v>
          </cell>
        </row>
        <row r="361">
          <cell r="A361" t="str">
            <v>394OR</v>
          </cell>
          <cell r="B361" t="str">
            <v>394</v>
          </cell>
          <cell r="D361">
            <v>10475442.24</v>
          </cell>
          <cell r="F361" t="str">
            <v>394OR</v>
          </cell>
          <cell r="G361" t="str">
            <v>394</v>
          </cell>
          <cell r="I361">
            <v>10475442.24</v>
          </cell>
        </row>
        <row r="362">
          <cell r="A362" t="str">
            <v>394SE</v>
          </cell>
          <cell r="B362" t="str">
            <v>394</v>
          </cell>
          <cell r="D362">
            <v>109044.38</v>
          </cell>
          <cell r="F362" t="str">
            <v>394SE</v>
          </cell>
          <cell r="G362" t="str">
            <v>394</v>
          </cell>
          <cell r="I362">
            <v>109044.38</v>
          </cell>
        </row>
        <row r="363">
          <cell r="A363" t="str">
            <v>394SG</v>
          </cell>
          <cell r="B363" t="str">
            <v>394</v>
          </cell>
          <cell r="D363">
            <v>22341758.059999999</v>
          </cell>
          <cell r="F363" t="str">
            <v>394SG</v>
          </cell>
          <cell r="G363" t="str">
            <v>394</v>
          </cell>
          <cell r="I363">
            <v>22341758.059999999</v>
          </cell>
        </row>
        <row r="364">
          <cell r="A364" t="str">
            <v>394SO</v>
          </cell>
          <cell r="B364" t="str">
            <v>394</v>
          </cell>
          <cell r="D364">
            <v>2127183.5499999998</v>
          </cell>
          <cell r="F364" t="str">
            <v>394SO</v>
          </cell>
          <cell r="G364" t="str">
            <v>394</v>
          </cell>
          <cell r="I364">
            <v>2127183.5499999998</v>
          </cell>
        </row>
        <row r="365">
          <cell r="A365" t="str">
            <v>394SSGCH</v>
          </cell>
          <cell r="B365" t="str">
            <v>394</v>
          </cell>
          <cell r="D365">
            <v>1716842.98</v>
          </cell>
          <cell r="F365" t="str">
            <v>394SSGCH</v>
          </cell>
          <cell r="G365" t="str">
            <v>394</v>
          </cell>
          <cell r="I365">
            <v>1716842.98</v>
          </cell>
        </row>
        <row r="366">
          <cell r="A366" t="str">
            <v>394SSGCT</v>
          </cell>
          <cell r="B366" t="str">
            <v>394</v>
          </cell>
          <cell r="D366">
            <v>89913.38</v>
          </cell>
          <cell r="F366" t="str">
            <v>394SSGCT</v>
          </cell>
          <cell r="G366" t="str">
            <v>394</v>
          </cell>
          <cell r="I366">
            <v>89913.38</v>
          </cell>
        </row>
        <row r="367">
          <cell r="A367" t="str">
            <v>394UT</v>
          </cell>
          <cell r="B367" t="str">
            <v>394</v>
          </cell>
          <cell r="D367">
            <v>14176598.439999999</v>
          </cell>
          <cell r="F367" t="str">
            <v>394UT</v>
          </cell>
          <cell r="G367" t="str">
            <v>394</v>
          </cell>
          <cell r="I367">
            <v>14176598.439999999</v>
          </cell>
        </row>
        <row r="368">
          <cell r="A368" t="str">
            <v>394WA</v>
          </cell>
          <cell r="B368" t="str">
            <v>394</v>
          </cell>
          <cell r="D368">
            <v>2744153.21</v>
          </cell>
          <cell r="F368" t="str">
            <v>394WA</v>
          </cell>
          <cell r="G368" t="str">
            <v>394</v>
          </cell>
          <cell r="I368">
            <v>2744153.21</v>
          </cell>
        </row>
        <row r="369">
          <cell r="A369" t="str">
            <v>394WYP</v>
          </cell>
          <cell r="B369" t="str">
            <v>394</v>
          </cell>
          <cell r="D369">
            <v>3747499.5</v>
          </cell>
          <cell r="F369" t="str">
            <v>394WYP</v>
          </cell>
          <cell r="G369" t="str">
            <v>394</v>
          </cell>
          <cell r="I369">
            <v>3747499.5</v>
          </cell>
        </row>
        <row r="370">
          <cell r="A370" t="str">
            <v>394WYU</v>
          </cell>
          <cell r="B370" t="str">
            <v>394</v>
          </cell>
          <cell r="D370">
            <v>402200.36</v>
          </cell>
          <cell r="F370" t="str">
            <v>394WYU</v>
          </cell>
          <cell r="G370" t="str">
            <v>394</v>
          </cell>
          <cell r="I370">
            <v>402200.36</v>
          </cell>
        </row>
        <row r="371">
          <cell r="A371" t="str">
            <v>395CA</v>
          </cell>
          <cell r="B371" t="str">
            <v>395</v>
          </cell>
          <cell r="D371">
            <v>305383.02</v>
          </cell>
          <cell r="F371" t="str">
            <v>395CA</v>
          </cell>
          <cell r="G371" t="str">
            <v>395</v>
          </cell>
          <cell r="I371">
            <v>305383.02</v>
          </cell>
        </row>
        <row r="372">
          <cell r="A372" t="str">
            <v>395ID</v>
          </cell>
          <cell r="B372" t="str">
            <v>395</v>
          </cell>
          <cell r="D372">
            <v>1292666.6499999999</v>
          </cell>
          <cell r="F372" t="str">
            <v>395ID</v>
          </cell>
          <cell r="G372" t="str">
            <v>395</v>
          </cell>
          <cell r="I372">
            <v>1292666.6499999999</v>
          </cell>
        </row>
        <row r="373">
          <cell r="A373" t="str">
            <v>395OR</v>
          </cell>
          <cell r="B373" t="str">
            <v>395</v>
          </cell>
          <cell r="D373">
            <v>7887803.5800000001</v>
          </cell>
          <cell r="F373" t="str">
            <v>395OR</v>
          </cell>
          <cell r="G373" t="str">
            <v>395</v>
          </cell>
          <cell r="I373">
            <v>7887803.5800000001</v>
          </cell>
        </row>
        <row r="374">
          <cell r="A374" t="str">
            <v>395SE</v>
          </cell>
          <cell r="B374" t="str">
            <v>395</v>
          </cell>
          <cell r="D374">
            <v>1257983.8600000001</v>
          </cell>
          <cell r="F374" t="str">
            <v>395SE</v>
          </cell>
          <cell r="G374" t="str">
            <v>395</v>
          </cell>
          <cell r="I374">
            <v>1257983.8600000001</v>
          </cell>
        </row>
        <row r="375">
          <cell r="A375" t="str">
            <v>395SG</v>
          </cell>
          <cell r="B375" t="str">
            <v>395</v>
          </cell>
          <cell r="D375">
            <v>6377728.7999999998</v>
          </cell>
          <cell r="F375" t="str">
            <v>395SG</v>
          </cell>
          <cell r="G375" t="str">
            <v>395</v>
          </cell>
          <cell r="I375">
            <v>6377728.7999999998</v>
          </cell>
        </row>
        <row r="376">
          <cell r="A376" t="str">
            <v>395SO</v>
          </cell>
          <cell r="B376" t="str">
            <v>395</v>
          </cell>
          <cell r="D376">
            <v>4973535.3899999997</v>
          </cell>
          <cell r="F376" t="str">
            <v>395SO</v>
          </cell>
          <cell r="G376" t="str">
            <v>395</v>
          </cell>
          <cell r="I376">
            <v>4973535.3899999997</v>
          </cell>
        </row>
        <row r="377">
          <cell r="A377" t="str">
            <v>395SSGCH</v>
          </cell>
          <cell r="B377" t="str">
            <v>395</v>
          </cell>
          <cell r="D377">
            <v>223587.09</v>
          </cell>
          <cell r="F377" t="str">
            <v>395SSGCH</v>
          </cell>
          <cell r="G377" t="str">
            <v>395</v>
          </cell>
          <cell r="I377">
            <v>223587.09</v>
          </cell>
        </row>
        <row r="378">
          <cell r="A378" t="str">
            <v>395SSGCT</v>
          </cell>
          <cell r="B378" t="str">
            <v>395</v>
          </cell>
          <cell r="D378">
            <v>14021.51</v>
          </cell>
          <cell r="F378" t="str">
            <v>395SSGCT</v>
          </cell>
          <cell r="G378" t="str">
            <v>395</v>
          </cell>
          <cell r="I378">
            <v>14021.51</v>
          </cell>
        </row>
        <row r="379">
          <cell r="A379" t="str">
            <v>395UT</v>
          </cell>
          <cell r="B379" t="str">
            <v>395</v>
          </cell>
          <cell r="D379">
            <v>7829106.5499999998</v>
          </cell>
          <cell r="F379" t="str">
            <v>395UT</v>
          </cell>
          <cell r="G379" t="str">
            <v>395</v>
          </cell>
          <cell r="I379">
            <v>7829106.5499999998</v>
          </cell>
        </row>
        <row r="380">
          <cell r="A380" t="str">
            <v>395WA</v>
          </cell>
          <cell r="B380" t="str">
            <v>395</v>
          </cell>
          <cell r="D380">
            <v>1277394.56</v>
          </cell>
          <cell r="F380" t="str">
            <v>395WA</v>
          </cell>
          <cell r="G380" t="str">
            <v>395</v>
          </cell>
          <cell r="I380">
            <v>1277394.56</v>
          </cell>
        </row>
        <row r="381">
          <cell r="A381" t="str">
            <v>395WYP</v>
          </cell>
          <cell r="B381" t="str">
            <v>395</v>
          </cell>
          <cell r="D381">
            <v>2476746.23</v>
          </cell>
          <cell r="F381" t="str">
            <v>395WYP</v>
          </cell>
          <cell r="G381" t="str">
            <v>395</v>
          </cell>
          <cell r="I381">
            <v>2476746.23</v>
          </cell>
        </row>
        <row r="382">
          <cell r="A382" t="str">
            <v>395WYU</v>
          </cell>
          <cell r="B382" t="str">
            <v>395</v>
          </cell>
          <cell r="D382">
            <v>120799.74</v>
          </cell>
          <cell r="F382" t="str">
            <v>395WYU</v>
          </cell>
          <cell r="G382" t="str">
            <v>395</v>
          </cell>
          <cell r="I382">
            <v>120799.74</v>
          </cell>
        </row>
        <row r="383">
          <cell r="A383" t="str">
            <v>396CA</v>
          </cell>
          <cell r="B383" t="str">
            <v>396</v>
          </cell>
          <cell r="D383">
            <v>4419281.8</v>
          </cell>
          <cell r="F383" t="str">
            <v>396CA</v>
          </cell>
          <cell r="G383" t="str">
            <v>396</v>
          </cell>
          <cell r="I383">
            <v>4419281.8</v>
          </cell>
        </row>
        <row r="384">
          <cell r="A384" t="str">
            <v>396DGP</v>
          </cell>
          <cell r="B384" t="str">
            <v>396</v>
          </cell>
          <cell r="D384">
            <v>262000.02</v>
          </cell>
          <cell r="F384" t="str">
            <v>396DGP</v>
          </cell>
          <cell r="G384" t="str">
            <v>396</v>
          </cell>
          <cell r="I384">
            <v>262000.02</v>
          </cell>
        </row>
        <row r="385">
          <cell r="A385" t="str">
            <v>396DGU</v>
          </cell>
          <cell r="B385" t="str">
            <v>396</v>
          </cell>
          <cell r="D385">
            <v>1057504.3700000001</v>
          </cell>
          <cell r="F385" t="str">
            <v>396DGU</v>
          </cell>
          <cell r="G385" t="str">
            <v>396</v>
          </cell>
          <cell r="I385">
            <v>1057504.3700000001</v>
          </cell>
        </row>
        <row r="386">
          <cell r="A386" t="str">
            <v>396ID</v>
          </cell>
          <cell r="B386" t="str">
            <v>396</v>
          </cell>
          <cell r="D386">
            <v>10592058.050000001</v>
          </cell>
          <cell r="F386" t="str">
            <v>396ID</v>
          </cell>
          <cell r="G386" t="str">
            <v>396</v>
          </cell>
          <cell r="I386">
            <v>10592058.050000001</v>
          </cell>
        </row>
        <row r="387">
          <cell r="A387" t="str">
            <v>396OR</v>
          </cell>
          <cell r="B387" t="str">
            <v>396</v>
          </cell>
          <cell r="D387">
            <v>40611943.520000003</v>
          </cell>
          <cell r="F387" t="str">
            <v>396OR</v>
          </cell>
          <cell r="G387" t="str">
            <v>396</v>
          </cell>
          <cell r="I387">
            <v>40611943.520000003</v>
          </cell>
        </row>
        <row r="388">
          <cell r="A388" t="str">
            <v>396SE</v>
          </cell>
          <cell r="B388" t="str">
            <v>396</v>
          </cell>
          <cell r="D388">
            <v>236685.93</v>
          </cell>
          <cell r="F388" t="str">
            <v>396SE</v>
          </cell>
          <cell r="G388" t="str">
            <v>396</v>
          </cell>
          <cell r="I388">
            <v>236685.93</v>
          </cell>
        </row>
        <row r="389">
          <cell r="A389" t="str">
            <v>396SG</v>
          </cell>
          <cell r="B389" t="str">
            <v>396</v>
          </cell>
          <cell r="D389">
            <v>43994098.299999997</v>
          </cell>
          <cell r="F389" t="str">
            <v>396SG</v>
          </cell>
          <cell r="G389" t="str">
            <v>396</v>
          </cell>
          <cell r="I389">
            <v>43994098.299999997</v>
          </cell>
        </row>
        <row r="390">
          <cell r="A390" t="str">
            <v>396SO</v>
          </cell>
          <cell r="B390" t="str">
            <v>396</v>
          </cell>
          <cell r="D390">
            <v>6093192.7699999996</v>
          </cell>
          <cell r="F390" t="str">
            <v>396SO</v>
          </cell>
          <cell r="G390" t="str">
            <v>396</v>
          </cell>
          <cell r="I390">
            <v>6093192.7699999996</v>
          </cell>
        </row>
        <row r="391">
          <cell r="A391" t="str">
            <v>396SSGCH</v>
          </cell>
          <cell r="B391" t="str">
            <v>396</v>
          </cell>
          <cell r="D391">
            <v>1378335.58</v>
          </cell>
          <cell r="F391" t="str">
            <v>396SSGCH</v>
          </cell>
          <cell r="G391" t="str">
            <v>396</v>
          </cell>
          <cell r="I391">
            <v>1378335.58</v>
          </cell>
        </row>
        <row r="392">
          <cell r="A392" t="str">
            <v>396UT</v>
          </cell>
          <cell r="B392" t="str">
            <v>396</v>
          </cell>
          <cell r="D392">
            <v>50392056.219999999</v>
          </cell>
          <cell r="F392" t="str">
            <v>396UT</v>
          </cell>
          <cell r="G392" t="str">
            <v>396</v>
          </cell>
          <cell r="I392">
            <v>50392056.219999999</v>
          </cell>
        </row>
        <row r="393">
          <cell r="A393" t="str">
            <v>396WA</v>
          </cell>
          <cell r="B393" t="str">
            <v>396</v>
          </cell>
          <cell r="D393">
            <v>8938492.0700000003</v>
          </cell>
          <cell r="F393" t="str">
            <v>396WA</v>
          </cell>
          <cell r="G393" t="str">
            <v>396</v>
          </cell>
          <cell r="I393">
            <v>8938492.0700000003</v>
          </cell>
        </row>
        <row r="394">
          <cell r="A394" t="str">
            <v>396WYP</v>
          </cell>
          <cell r="B394" t="str">
            <v>396</v>
          </cell>
          <cell r="D394">
            <v>18069962.140000001</v>
          </cell>
          <cell r="F394" t="str">
            <v>396WYP</v>
          </cell>
          <cell r="G394" t="str">
            <v>396</v>
          </cell>
          <cell r="I394">
            <v>18069962.140000001</v>
          </cell>
        </row>
        <row r="395">
          <cell r="A395" t="str">
            <v>396WYU</v>
          </cell>
          <cell r="B395" t="str">
            <v>396</v>
          </cell>
          <cell r="D395">
            <v>3615725.42</v>
          </cell>
          <cell r="F395" t="str">
            <v>396WYU</v>
          </cell>
          <cell r="G395" t="str">
            <v>396</v>
          </cell>
          <cell r="I395">
            <v>3615725.42</v>
          </cell>
        </row>
        <row r="396">
          <cell r="A396" t="str">
            <v>397CA</v>
          </cell>
          <cell r="B396" t="str">
            <v>397</v>
          </cell>
          <cell r="D396">
            <v>11028311.796282561</v>
          </cell>
          <cell r="F396" t="str">
            <v>397CA</v>
          </cell>
          <cell r="G396" t="str">
            <v>397</v>
          </cell>
          <cell r="I396">
            <v>11028311.796282561</v>
          </cell>
        </row>
        <row r="397">
          <cell r="A397" t="str">
            <v>397CN</v>
          </cell>
          <cell r="B397" t="str">
            <v>397</v>
          </cell>
          <cell r="D397">
            <v>99166.472000008449</v>
          </cell>
          <cell r="F397" t="str">
            <v>397CN</v>
          </cell>
          <cell r="G397" t="str">
            <v>397</v>
          </cell>
          <cell r="I397">
            <v>99166.472000008449</v>
          </cell>
        </row>
        <row r="398">
          <cell r="A398" t="str">
            <v>397DGP</v>
          </cell>
          <cell r="B398" t="str">
            <v>397</v>
          </cell>
          <cell r="D398">
            <v>90368.181999999797</v>
          </cell>
          <cell r="F398" t="str">
            <v>397DGP</v>
          </cell>
          <cell r="G398" t="str">
            <v>397</v>
          </cell>
          <cell r="I398">
            <v>90368.181999999797</v>
          </cell>
        </row>
        <row r="399">
          <cell r="A399" t="str">
            <v>397DGU</v>
          </cell>
          <cell r="B399" t="str">
            <v>397</v>
          </cell>
          <cell r="D399">
            <v>866873.53999999748</v>
          </cell>
          <cell r="F399" t="str">
            <v>397DGU</v>
          </cell>
          <cell r="G399" t="str">
            <v>397</v>
          </cell>
          <cell r="I399">
            <v>866873.53999999748</v>
          </cell>
        </row>
        <row r="400">
          <cell r="A400" t="str">
            <v>397ID</v>
          </cell>
          <cell r="B400" t="str">
            <v>397</v>
          </cell>
          <cell r="D400">
            <v>19756124.914572142</v>
          </cell>
          <cell r="F400" t="str">
            <v>397ID</v>
          </cell>
          <cell r="G400" t="str">
            <v>397</v>
          </cell>
          <cell r="I400">
            <v>19756124.914572142</v>
          </cell>
        </row>
        <row r="401">
          <cell r="A401" t="str">
            <v>397OR</v>
          </cell>
          <cell r="B401" t="str">
            <v>397</v>
          </cell>
          <cell r="D401">
            <v>97681603.856574059</v>
          </cell>
          <cell r="F401" t="str">
            <v>397OR</v>
          </cell>
          <cell r="G401" t="str">
            <v>397</v>
          </cell>
          <cell r="I401">
            <v>97681603.856574059</v>
          </cell>
        </row>
        <row r="402">
          <cell r="A402" t="str">
            <v>397SE</v>
          </cell>
          <cell r="B402" t="str">
            <v>397</v>
          </cell>
          <cell r="D402">
            <v>272423.99199999933</v>
          </cell>
          <cell r="F402" t="str">
            <v>397SE</v>
          </cell>
          <cell r="G402" t="str">
            <v>397</v>
          </cell>
          <cell r="I402">
            <v>272423.99199999933</v>
          </cell>
        </row>
        <row r="403">
          <cell r="A403" t="str">
            <v>397SG</v>
          </cell>
          <cell r="B403" t="str">
            <v>397</v>
          </cell>
          <cell r="D403">
            <v>187910169.16085768</v>
          </cell>
          <cell r="F403" t="str">
            <v>397SG</v>
          </cell>
          <cell r="G403" t="str">
            <v>397</v>
          </cell>
          <cell r="I403">
            <v>187910169.16085768</v>
          </cell>
        </row>
        <row r="404">
          <cell r="A404" t="str">
            <v>397SO</v>
          </cell>
          <cell r="B404" t="str">
            <v>397</v>
          </cell>
          <cell r="D404">
            <v>114092368.56302983</v>
          </cell>
          <cell r="F404" t="str">
            <v>397SO</v>
          </cell>
          <cell r="G404" t="str">
            <v>397</v>
          </cell>
          <cell r="I404">
            <v>114092368.56302983</v>
          </cell>
        </row>
        <row r="405">
          <cell r="A405" t="str">
            <v>397SSGCH</v>
          </cell>
          <cell r="B405" t="str">
            <v>397</v>
          </cell>
          <cell r="D405">
            <v>1013021.53000001</v>
          </cell>
          <cell r="F405" t="str">
            <v>397SSGCH</v>
          </cell>
          <cell r="G405" t="str">
            <v>397</v>
          </cell>
          <cell r="I405">
            <v>1013021.53000001</v>
          </cell>
        </row>
        <row r="406">
          <cell r="A406" t="str">
            <v>397SSGCT</v>
          </cell>
          <cell r="B406" t="str">
            <v>397</v>
          </cell>
          <cell r="D406">
            <v>16314.838000000342</v>
          </cell>
          <cell r="F406" t="str">
            <v>397SSGCT</v>
          </cell>
          <cell r="G406" t="str">
            <v>397</v>
          </cell>
          <cell r="I406">
            <v>16314.838000000342</v>
          </cell>
        </row>
        <row r="407">
          <cell r="A407" t="str">
            <v>397UT</v>
          </cell>
          <cell r="B407" t="str">
            <v>397</v>
          </cell>
          <cell r="D407">
            <v>112095206.84443277</v>
          </cell>
          <cell r="F407" t="str">
            <v>397UT</v>
          </cell>
          <cell r="G407" t="str">
            <v>397</v>
          </cell>
          <cell r="I407">
            <v>112095206.84443277</v>
          </cell>
        </row>
        <row r="408">
          <cell r="A408" t="str">
            <v>397WA</v>
          </cell>
          <cell r="B408" t="str">
            <v>397</v>
          </cell>
          <cell r="D408">
            <v>15297625.18623249</v>
          </cell>
          <cell r="F408" t="str">
            <v>397WA</v>
          </cell>
          <cell r="G408" t="str">
            <v>397</v>
          </cell>
          <cell r="I408">
            <v>15297625.18623249</v>
          </cell>
        </row>
        <row r="409">
          <cell r="A409" t="str">
            <v>397WYP</v>
          </cell>
          <cell r="B409" t="str">
            <v>397</v>
          </cell>
          <cell r="D409">
            <v>32996198.700203221</v>
          </cell>
          <cell r="F409" t="str">
            <v>397WYP</v>
          </cell>
          <cell r="G409" t="str">
            <v>397</v>
          </cell>
          <cell r="I409">
            <v>32996198.700203221</v>
          </cell>
        </row>
        <row r="410">
          <cell r="A410" t="str">
            <v>397WYU</v>
          </cell>
          <cell r="B410" t="str">
            <v>397</v>
          </cell>
          <cell r="D410">
            <v>5383151.9320000159</v>
          </cell>
          <cell r="F410" t="str">
            <v>397WYU</v>
          </cell>
          <cell r="G410" t="str">
            <v>397</v>
          </cell>
          <cell r="I410">
            <v>5383151.9320000159</v>
          </cell>
        </row>
        <row r="411">
          <cell r="A411" t="str">
            <v>398CA</v>
          </cell>
          <cell r="B411" t="str">
            <v>398</v>
          </cell>
          <cell r="D411">
            <v>50392.99</v>
          </cell>
          <cell r="F411" t="str">
            <v>398CA</v>
          </cell>
          <cell r="G411" t="str">
            <v>398</v>
          </cell>
          <cell r="I411">
            <v>50392.99</v>
          </cell>
        </row>
        <row r="412">
          <cell r="A412" t="str">
            <v>398CN</v>
          </cell>
          <cell r="B412" t="str">
            <v>398</v>
          </cell>
          <cell r="D412">
            <v>82497.23</v>
          </cell>
          <cell r="F412" t="str">
            <v>398CN</v>
          </cell>
          <cell r="G412" t="str">
            <v>398</v>
          </cell>
          <cell r="I412">
            <v>82497.23</v>
          </cell>
        </row>
        <row r="413">
          <cell r="A413" t="str">
            <v>398ID</v>
          </cell>
          <cell r="B413" t="str">
            <v>398</v>
          </cell>
          <cell r="D413">
            <v>81873.58</v>
          </cell>
          <cell r="F413" t="str">
            <v>398ID</v>
          </cell>
          <cell r="G413" t="str">
            <v>398</v>
          </cell>
          <cell r="I413">
            <v>81873.58</v>
          </cell>
        </row>
        <row r="414">
          <cell r="A414" t="str">
            <v>398OR</v>
          </cell>
          <cell r="B414" t="str">
            <v>398</v>
          </cell>
          <cell r="D414">
            <v>1107524.2</v>
          </cell>
          <cell r="F414" t="str">
            <v>398OR</v>
          </cell>
          <cell r="G414" t="str">
            <v>398</v>
          </cell>
          <cell r="I414">
            <v>1107524.2</v>
          </cell>
        </row>
        <row r="415">
          <cell r="A415" t="str">
            <v>398SE</v>
          </cell>
          <cell r="B415" t="str">
            <v>398</v>
          </cell>
          <cell r="D415">
            <v>3965.84</v>
          </cell>
          <cell r="F415" t="str">
            <v>398SE</v>
          </cell>
          <cell r="G415" t="str">
            <v>398</v>
          </cell>
          <cell r="I415">
            <v>3965.84</v>
          </cell>
        </row>
        <row r="416">
          <cell r="A416" t="str">
            <v>398SG</v>
          </cell>
          <cell r="B416" t="str">
            <v>398</v>
          </cell>
          <cell r="D416">
            <v>2713929.72</v>
          </cell>
          <cell r="F416" t="str">
            <v>398SG</v>
          </cell>
          <cell r="G416" t="str">
            <v>398</v>
          </cell>
          <cell r="I416">
            <v>2713929.72</v>
          </cell>
        </row>
        <row r="417">
          <cell r="A417" t="str">
            <v>398SO</v>
          </cell>
          <cell r="B417" t="str">
            <v>398</v>
          </cell>
          <cell r="D417">
            <v>2205143.81</v>
          </cell>
          <cell r="F417" t="str">
            <v>398SO</v>
          </cell>
          <cell r="G417" t="str">
            <v>398</v>
          </cell>
          <cell r="I417">
            <v>2205143.81</v>
          </cell>
        </row>
        <row r="418">
          <cell r="A418" t="str">
            <v>398UT</v>
          </cell>
          <cell r="B418" t="str">
            <v>398</v>
          </cell>
          <cell r="D418">
            <v>1342647.39</v>
          </cell>
          <cell r="F418" t="str">
            <v>398UT</v>
          </cell>
          <cell r="G418" t="str">
            <v>398</v>
          </cell>
          <cell r="I418">
            <v>1342647.39</v>
          </cell>
        </row>
        <row r="419">
          <cell r="A419" t="str">
            <v>398WA</v>
          </cell>
          <cell r="B419" t="str">
            <v>398</v>
          </cell>
          <cell r="D419">
            <v>180963.03</v>
          </cell>
          <cell r="F419" t="str">
            <v>398WA</v>
          </cell>
          <cell r="G419" t="str">
            <v>398</v>
          </cell>
          <cell r="I419">
            <v>180963.03</v>
          </cell>
        </row>
        <row r="420">
          <cell r="A420" t="str">
            <v>398WYP</v>
          </cell>
          <cell r="B420" t="str">
            <v>398</v>
          </cell>
          <cell r="D420">
            <v>186005.48</v>
          </cell>
          <cell r="F420" t="str">
            <v>398WYP</v>
          </cell>
          <cell r="G420" t="str">
            <v>398</v>
          </cell>
          <cell r="I420">
            <v>186005.48</v>
          </cell>
        </row>
        <row r="421">
          <cell r="A421" t="str">
            <v>398WYU</v>
          </cell>
          <cell r="B421" t="str">
            <v>398</v>
          </cell>
          <cell r="D421">
            <v>17231.77</v>
          </cell>
          <cell r="F421" t="str">
            <v>398WYU</v>
          </cell>
          <cell r="G421" t="str">
            <v>398</v>
          </cell>
          <cell r="I421">
            <v>17231.77</v>
          </cell>
        </row>
        <row r="422">
          <cell r="A422" t="str">
            <v>399SE</v>
          </cell>
          <cell r="B422" t="str">
            <v>399</v>
          </cell>
          <cell r="D422">
            <v>79122299.505173236</v>
          </cell>
          <cell r="F422" t="str">
            <v>399SE</v>
          </cell>
          <cell r="G422" t="str">
            <v>399</v>
          </cell>
          <cell r="I422">
            <v>79122299.505173236</v>
          </cell>
        </row>
        <row r="423">
          <cell r="A423" t="str">
            <v>2281ID</v>
          </cell>
          <cell r="B423" t="str">
            <v>2281</v>
          </cell>
          <cell r="D423">
            <v>-832937.51</v>
          </cell>
          <cell r="F423" t="str">
            <v>2281ID</v>
          </cell>
          <cell r="G423" t="str">
            <v>2281</v>
          </cell>
          <cell r="I423">
            <v>-832937.51</v>
          </cell>
        </row>
        <row r="424">
          <cell r="A424" t="str">
            <v>2281OR</v>
          </cell>
          <cell r="B424" t="str">
            <v>2281</v>
          </cell>
          <cell r="D424">
            <v>11606108.939999999</v>
          </cell>
          <cell r="F424" t="str">
            <v>2281OR</v>
          </cell>
          <cell r="G424" t="str">
            <v>2281</v>
          </cell>
          <cell r="I424">
            <v>11606108.939999999</v>
          </cell>
        </row>
        <row r="425">
          <cell r="A425" t="str">
            <v>2281OTHER</v>
          </cell>
          <cell r="B425" t="str">
            <v>2281</v>
          </cell>
          <cell r="D425">
            <v>-11606108.939999999</v>
          </cell>
          <cell r="F425" t="str">
            <v>2281OTHER</v>
          </cell>
          <cell r="G425" t="str">
            <v>2281</v>
          </cell>
          <cell r="I425">
            <v>-11606108.939999999</v>
          </cell>
        </row>
        <row r="426">
          <cell r="A426" t="str">
            <v>2281UT</v>
          </cell>
          <cell r="B426" t="str">
            <v>2281</v>
          </cell>
          <cell r="D426">
            <v>-7176556.9299999997</v>
          </cell>
          <cell r="F426" t="str">
            <v>2281UT</v>
          </cell>
          <cell r="G426" t="str">
            <v>2281</v>
          </cell>
          <cell r="I426">
            <v>-7176556.9299999997</v>
          </cell>
        </row>
        <row r="427">
          <cell r="A427" t="str">
            <v>2281WYP</v>
          </cell>
          <cell r="B427" t="str">
            <v>2281</v>
          </cell>
          <cell r="D427">
            <v>-946031.62</v>
          </cell>
          <cell r="F427" t="str">
            <v>2281WYP</v>
          </cell>
          <cell r="G427" t="str">
            <v>2281</v>
          </cell>
          <cell r="I427">
            <v>-946031.62</v>
          </cell>
        </row>
        <row r="428">
          <cell r="A428" t="str">
            <v>2282OR</v>
          </cell>
          <cell r="B428" t="str">
            <v>2282</v>
          </cell>
          <cell r="D428">
            <v>-8767622.6899999995</v>
          </cell>
          <cell r="F428" t="str">
            <v>2282OR</v>
          </cell>
          <cell r="G428" t="str">
            <v>2282</v>
          </cell>
          <cell r="I428">
            <v>-8767622.6899999995</v>
          </cell>
        </row>
        <row r="429">
          <cell r="A429" t="str">
            <v>2282SO</v>
          </cell>
          <cell r="B429" t="str">
            <v>2282</v>
          </cell>
          <cell r="D429">
            <v>-16281343.74</v>
          </cell>
          <cell r="F429" t="str">
            <v>2282SO</v>
          </cell>
          <cell r="G429" t="str">
            <v>2282</v>
          </cell>
          <cell r="I429">
            <v>-16281343.74</v>
          </cell>
        </row>
        <row r="430">
          <cell r="A430" t="str">
            <v>2283SO</v>
          </cell>
          <cell r="B430" t="str">
            <v>2283</v>
          </cell>
          <cell r="D430">
            <v>2062948.7692307532</v>
          </cell>
          <cell r="F430" t="str">
            <v>2283SO</v>
          </cell>
          <cell r="G430" t="str">
            <v>2283</v>
          </cell>
          <cell r="I430">
            <v>2062948.7692307532</v>
          </cell>
        </row>
        <row r="431">
          <cell r="A431" t="str">
            <v>22841SG</v>
          </cell>
          <cell r="B431" t="str">
            <v>22841</v>
          </cell>
          <cell r="D431">
            <v>-512397.78</v>
          </cell>
          <cell r="F431" t="str">
            <v>22841SG</v>
          </cell>
          <cell r="G431" t="str">
            <v>22841</v>
          </cell>
          <cell r="I431">
            <v>-512397.78</v>
          </cell>
        </row>
        <row r="432">
          <cell r="A432" t="str">
            <v>25316SE</v>
          </cell>
          <cell r="B432" t="str">
            <v>25316</v>
          </cell>
          <cell r="D432">
            <v>-2063461.5384615385</v>
          </cell>
          <cell r="F432" t="str">
            <v>25316SE</v>
          </cell>
          <cell r="G432" t="str">
            <v>25316</v>
          </cell>
          <cell r="I432">
            <v>-2063461.5384615385</v>
          </cell>
        </row>
        <row r="433">
          <cell r="A433" t="str">
            <v>25317SE</v>
          </cell>
          <cell r="B433" t="str">
            <v>25317</v>
          </cell>
          <cell r="D433">
            <v>-2707856.3846153845</v>
          </cell>
          <cell r="F433" t="str">
            <v>25317SE</v>
          </cell>
          <cell r="G433" t="str">
            <v>25317</v>
          </cell>
          <cell r="I433">
            <v>-2707856.3846153845</v>
          </cell>
        </row>
        <row r="434">
          <cell r="A434" t="str">
            <v>25318SNPPS</v>
          </cell>
          <cell r="B434" t="str">
            <v>25318</v>
          </cell>
          <cell r="D434">
            <v>-273000</v>
          </cell>
          <cell r="F434" t="str">
            <v>25318SNPPS</v>
          </cell>
          <cell r="G434" t="str">
            <v>25318</v>
          </cell>
          <cell r="I434">
            <v>-273000</v>
          </cell>
        </row>
        <row r="435">
          <cell r="A435" t="str">
            <v>25335SE</v>
          </cell>
          <cell r="B435" t="str">
            <v>25335</v>
          </cell>
          <cell r="D435">
            <v>-115119099.34</v>
          </cell>
          <cell r="F435" t="str">
            <v>25335SE</v>
          </cell>
          <cell r="G435" t="str">
            <v>25335</v>
          </cell>
          <cell r="I435">
            <v>-115119099.34</v>
          </cell>
        </row>
        <row r="436">
          <cell r="A436" t="str">
            <v>25399CA</v>
          </cell>
          <cell r="B436" t="str">
            <v>25399</v>
          </cell>
          <cell r="D436">
            <v>-61582.78</v>
          </cell>
          <cell r="F436" t="str">
            <v>25399CA</v>
          </cell>
          <cell r="G436" t="str">
            <v>25399</v>
          </cell>
          <cell r="I436">
            <v>-61582.78</v>
          </cell>
        </row>
        <row r="437">
          <cell r="A437" t="str">
            <v>25399ID</v>
          </cell>
          <cell r="B437" t="str">
            <v>25399</v>
          </cell>
          <cell r="D437">
            <v>-17377.62</v>
          </cell>
          <cell r="F437" t="str">
            <v>25399ID</v>
          </cell>
          <cell r="G437" t="str">
            <v>25399</v>
          </cell>
          <cell r="I437">
            <v>-17377.62</v>
          </cell>
        </row>
        <row r="438">
          <cell r="A438" t="str">
            <v>25399OR</v>
          </cell>
          <cell r="B438" t="str">
            <v>25399</v>
          </cell>
          <cell r="D438">
            <v>-150114.57</v>
          </cell>
          <cell r="F438" t="str">
            <v>25399OR</v>
          </cell>
          <cell r="G438" t="str">
            <v>25399</v>
          </cell>
          <cell r="I438">
            <v>-150114.57</v>
          </cell>
        </row>
        <row r="439">
          <cell r="A439" t="str">
            <v>25399SE</v>
          </cell>
          <cell r="B439" t="str">
            <v>25399</v>
          </cell>
          <cell r="D439">
            <v>-7538284.3799999999</v>
          </cell>
          <cell r="F439" t="str">
            <v>25399SE</v>
          </cell>
          <cell r="G439" t="str">
            <v>25399</v>
          </cell>
          <cell r="I439">
            <v>-7538284.3799999999</v>
          </cell>
        </row>
        <row r="440">
          <cell r="A440" t="str">
            <v>25399SG</v>
          </cell>
          <cell r="B440" t="str">
            <v>25399</v>
          </cell>
          <cell r="D440">
            <v>-26308325.66</v>
          </cell>
          <cell r="F440" t="str">
            <v>25399SG</v>
          </cell>
          <cell r="G440" t="str">
            <v>25399</v>
          </cell>
          <cell r="I440">
            <v>-26308325.66</v>
          </cell>
        </row>
        <row r="441">
          <cell r="A441" t="str">
            <v>25399SO</v>
          </cell>
          <cell r="B441" t="str">
            <v>25399</v>
          </cell>
          <cell r="D441">
            <v>-58098162.350000001</v>
          </cell>
          <cell r="F441" t="str">
            <v>25399SO</v>
          </cell>
          <cell r="G441" t="str">
            <v>25399</v>
          </cell>
          <cell r="I441">
            <v>-58098162.350000001</v>
          </cell>
        </row>
        <row r="442">
          <cell r="A442" t="str">
            <v>25399UT</v>
          </cell>
          <cell r="B442" t="str">
            <v>25399</v>
          </cell>
          <cell r="D442">
            <v>-42032.160000000003</v>
          </cell>
          <cell r="F442" t="str">
            <v>25399UT</v>
          </cell>
          <cell r="G442" t="str">
            <v>25399</v>
          </cell>
          <cell r="I442">
            <v>-42032.160000000003</v>
          </cell>
        </row>
        <row r="443">
          <cell r="A443" t="str">
            <v>25399WA</v>
          </cell>
          <cell r="B443" t="str">
            <v>25399</v>
          </cell>
          <cell r="D443">
            <v>-17613.419999999998</v>
          </cell>
          <cell r="F443" t="str">
            <v>25399WA</v>
          </cell>
          <cell r="G443" t="str">
            <v>25399</v>
          </cell>
          <cell r="I443">
            <v>-17613.419999999998</v>
          </cell>
        </row>
        <row r="444">
          <cell r="A444" t="str">
            <v>25399WYP</v>
          </cell>
          <cell r="B444" t="str">
            <v>25399</v>
          </cell>
          <cell r="D444">
            <v>-33799.11</v>
          </cell>
          <cell r="F444" t="str">
            <v>25399WYP</v>
          </cell>
          <cell r="G444" t="str">
            <v>25399</v>
          </cell>
          <cell r="I444">
            <v>-33799.11</v>
          </cell>
        </row>
        <row r="445">
          <cell r="A445" t="str">
            <v>108360CA</v>
          </cell>
          <cell r="B445" t="str">
            <v>108360</v>
          </cell>
          <cell r="D445">
            <v>-839461.36720385216</v>
          </cell>
          <cell r="F445" t="str">
            <v>108360CA</v>
          </cell>
          <cell r="G445" t="str">
            <v>108360</v>
          </cell>
          <cell r="I445">
            <v>-839461.36720385216</v>
          </cell>
        </row>
        <row r="446">
          <cell r="A446" t="str">
            <v>108360ID</v>
          </cell>
          <cell r="B446" t="str">
            <v>108360</v>
          </cell>
          <cell r="D446">
            <v>-759644.1383470135</v>
          </cell>
          <cell r="F446" t="str">
            <v>108360ID</v>
          </cell>
          <cell r="G446" t="str">
            <v>108360</v>
          </cell>
          <cell r="I446">
            <v>-759644.1383470135</v>
          </cell>
        </row>
        <row r="447">
          <cell r="A447" t="str">
            <v>108360OR</v>
          </cell>
          <cell r="B447" t="str">
            <v>108360</v>
          </cell>
          <cell r="D447">
            <v>-3611319.0056725666</v>
          </cell>
          <cell r="F447" t="str">
            <v>108360OR</v>
          </cell>
          <cell r="G447" t="str">
            <v>108360</v>
          </cell>
          <cell r="I447">
            <v>-3611319.0056725666</v>
          </cell>
        </row>
        <row r="448">
          <cell r="A448" t="str">
            <v>108360UT</v>
          </cell>
          <cell r="B448" t="str">
            <v>108360</v>
          </cell>
          <cell r="D448">
            <v>-4315968.5501538757</v>
          </cell>
          <cell r="F448" t="str">
            <v>108360UT</v>
          </cell>
          <cell r="G448" t="str">
            <v>108360</v>
          </cell>
          <cell r="I448">
            <v>-4315968.5501538757</v>
          </cell>
        </row>
        <row r="449">
          <cell r="A449" t="str">
            <v>108360WA</v>
          </cell>
          <cell r="B449" t="str">
            <v>108360</v>
          </cell>
          <cell r="D449">
            <v>-399576.81321527774</v>
          </cell>
          <cell r="F449" t="str">
            <v>108360WA</v>
          </cell>
          <cell r="G449" t="str">
            <v>108360</v>
          </cell>
          <cell r="I449">
            <v>-399576.81321527774</v>
          </cell>
        </row>
        <row r="450">
          <cell r="A450" t="str">
            <v>108360WYP</v>
          </cell>
          <cell r="B450" t="str">
            <v>108360</v>
          </cell>
          <cell r="D450">
            <v>-1652308.0703095491</v>
          </cell>
          <cell r="F450" t="str">
            <v>108360WYP</v>
          </cell>
          <cell r="G450" t="str">
            <v>108360</v>
          </cell>
          <cell r="I450">
            <v>-1652308.0703095491</v>
          </cell>
        </row>
        <row r="451">
          <cell r="A451" t="str">
            <v>108360WYU</v>
          </cell>
          <cell r="B451" t="str">
            <v>108360</v>
          </cell>
          <cell r="D451">
            <v>-1111910.1299999999</v>
          </cell>
          <cell r="F451" t="str">
            <v>108360WYU</v>
          </cell>
          <cell r="G451" t="str">
            <v>108360</v>
          </cell>
          <cell r="I451">
            <v>-1111910.1299999999</v>
          </cell>
        </row>
        <row r="452">
          <cell r="A452" t="str">
            <v>108361CA</v>
          </cell>
          <cell r="B452" t="str">
            <v>108361</v>
          </cell>
          <cell r="D452">
            <v>-1636534.430287939</v>
          </cell>
          <cell r="F452" t="str">
            <v>108361CA</v>
          </cell>
          <cell r="G452" t="str">
            <v>108361</v>
          </cell>
          <cell r="I452">
            <v>-1636534.430287939</v>
          </cell>
        </row>
        <row r="453">
          <cell r="A453" t="str">
            <v>108361ID</v>
          </cell>
          <cell r="B453" t="str">
            <v>108361</v>
          </cell>
          <cell r="D453">
            <v>-995881.63931386743</v>
          </cell>
          <cell r="F453" t="str">
            <v>108361ID</v>
          </cell>
          <cell r="G453" t="str">
            <v>108361</v>
          </cell>
          <cell r="I453">
            <v>-995881.63931386743</v>
          </cell>
        </row>
        <row r="454">
          <cell r="A454" t="str">
            <v>108361OR</v>
          </cell>
          <cell r="B454" t="str">
            <v>108361</v>
          </cell>
          <cell r="D454">
            <v>-9130351.5473771412</v>
          </cell>
          <cell r="F454" t="str">
            <v>108361OR</v>
          </cell>
          <cell r="G454" t="str">
            <v>108361</v>
          </cell>
          <cell r="I454">
            <v>-9130351.5473771412</v>
          </cell>
        </row>
        <row r="455">
          <cell r="A455" t="str">
            <v>108361UT</v>
          </cell>
          <cell r="B455" t="str">
            <v>108361</v>
          </cell>
          <cell r="D455">
            <v>-14379067.168179177</v>
          </cell>
          <cell r="F455" t="str">
            <v>108361UT</v>
          </cell>
          <cell r="G455" t="str">
            <v>108361</v>
          </cell>
          <cell r="I455">
            <v>-14379067.168179177</v>
          </cell>
        </row>
        <row r="456">
          <cell r="A456" t="str">
            <v>108361WA</v>
          </cell>
          <cell r="B456" t="str">
            <v>108361</v>
          </cell>
          <cell r="D456">
            <v>-1613168.5419310301</v>
          </cell>
          <cell r="F456" t="str">
            <v>108361WA</v>
          </cell>
          <cell r="G456" t="str">
            <v>108361</v>
          </cell>
          <cell r="I456">
            <v>-1613168.5419310301</v>
          </cell>
        </row>
        <row r="457">
          <cell r="A457" t="str">
            <v>108361WYP</v>
          </cell>
          <cell r="B457" t="str">
            <v>108361</v>
          </cell>
          <cell r="D457">
            <v>-4420018.7926773243</v>
          </cell>
          <cell r="F457" t="str">
            <v>108361WYP</v>
          </cell>
          <cell r="G457" t="str">
            <v>108361</v>
          </cell>
          <cell r="I457">
            <v>-4420018.7926773243</v>
          </cell>
        </row>
        <row r="458">
          <cell r="A458" t="str">
            <v>108361WYU</v>
          </cell>
          <cell r="B458" t="str">
            <v>108361</v>
          </cell>
          <cell r="D458">
            <v>-679404.71</v>
          </cell>
          <cell r="F458" t="str">
            <v>108361WYU</v>
          </cell>
          <cell r="G458" t="str">
            <v>108361</v>
          </cell>
          <cell r="I458">
            <v>-679404.71</v>
          </cell>
        </row>
        <row r="459">
          <cell r="A459" t="str">
            <v>108362CA</v>
          </cell>
          <cell r="B459" t="str">
            <v>108362</v>
          </cell>
          <cell r="D459">
            <v>-9911215.4124562312</v>
          </cell>
          <cell r="F459" t="str">
            <v>108362CA</v>
          </cell>
          <cell r="G459" t="str">
            <v>108362</v>
          </cell>
          <cell r="I459">
            <v>-9911215.4124562312</v>
          </cell>
        </row>
        <row r="460">
          <cell r="A460" t="str">
            <v>108362ID</v>
          </cell>
          <cell r="B460" t="str">
            <v>108362</v>
          </cell>
          <cell r="D460">
            <v>-14787013.121578187</v>
          </cell>
          <cell r="F460" t="str">
            <v>108362ID</v>
          </cell>
          <cell r="G460" t="str">
            <v>108362</v>
          </cell>
          <cell r="I460">
            <v>-14787013.121578187</v>
          </cell>
        </row>
        <row r="461">
          <cell r="A461" t="str">
            <v>108362OR</v>
          </cell>
          <cell r="B461" t="str">
            <v>108362</v>
          </cell>
          <cell r="D461">
            <v>-94304764.263702124</v>
          </cell>
          <cell r="F461" t="str">
            <v>108362OR</v>
          </cell>
          <cell r="G461" t="str">
            <v>108362</v>
          </cell>
          <cell r="I461">
            <v>-94304764.263702124</v>
          </cell>
        </row>
        <row r="462">
          <cell r="A462" t="str">
            <v>108362UT</v>
          </cell>
          <cell r="B462" t="str">
            <v>108362</v>
          </cell>
          <cell r="D462">
            <v>-136448849.24296841</v>
          </cell>
          <cell r="F462" t="str">
            <v>108362UT</v>
          </cell>
          <cell r="G462" t="str">
            <v>108362</v>
          </cell>
          <cell r="I462">
            <v>-136448849.24296841</v>
          </cell>
        </row>
        <row r="463">
          <cell r="A463" t="str">
            <v>108362WA</v>
          </cell>
          <cell r="B463" t="str">
            <v>108362</v>
          </cell>
          <cell r="D463">
            <v>-26467602.844958566</v>
          </cell>
          <cell r="F463" t="str">
            <v>108362WA</v>
          </cell>
          <cell r="G463" t="str">
            <v>108362</v>
          </cell>
          <cell r="I463">
            <v>-26467602.844958566</v>
          </cell>
        </row>
        <row r="464">
          <cell r="A464" t="str">
            <v>108362WYP</v>
          </cell>
          <cell r="B464" t="str">
            <v>108362</v>
          </cell>
          <cell r="D464">
            <v>-45835737.129409537</v>
          </cell>
          <cell r="F464" t="str">
            <v>108362WYP</v>
          </cell>
          <cell r="G464" t="str">
            <v>108362</v>
          </cell>
          <cell r="I464">
            <v>-45835737.129409537</v>
          </cell>
        </row>
        <row r="465">
          <cell r="A465" t="str">
            <v>108362WYU</v>
          </cell>
          <cell r="B465" t="str">
            <v>108362</v>
          </cell>
          <cell r="D465">
            <v>-3540935.61</v>
          </cell>
          <cell r="F465" t="str">
            <v>108362WYU</v>
          </cell>
          <cell r="G465" t="str">
            <v>108362</v>
          </cell>
          <cell r="I465">
            <v>-3540935.61</v>
          </cell>
        </row>
        <row r="466">
          <cell r="A466" t="str">
            <v>108364CA</v>
          </cell>
          <cell r="B466" t="str">
            <v>108364</v>
          </cell>
          <cell r="D466">
            <v>-42068255.881141655</v>
          </cell>
          <cell r="F466" t="str">
            <v>108364CA</v>
          </cell>
          <cell r="G466" t="str">
            <v>108364</v>
          </cell>
          <cell r="I466">
            <v>-42068255.881141655</v>
          </cell>
        </row>
        <row r="467">
          <cell r="A467" t="str">
            <v>108364ID</v>
          </cell>
          <cell r="B467" t="str">
            <v>108364</v>
          </cell>
          <cell r="D467">
            <v>-43229474.414166749</v>
          </cell>
          <cell r="F467" t="str">
            <v>108364ID</v>
          </cell>
          <cell r="G467" t="str">
            <v>108364</v>
          </cell>
          <cell r="I467">
            <v>-43229474.414166749</v>
          </cell>
        </row>
        <row r="468">
          <cell r="A468" t="str">
            <v>108364OR</v>
          </cell>
          <cell r="B468" t="str">
            <v>108364</v>
          </cell>
          <cell r="D468">
            <v>-277015179.24913365</v>
          </cell>
          <cell r="F468" t="str">
            <v>108364OR</v>
          </cell>
          <cell r="G468" t="str">
            <v>108364</v>
          </cell>
          <cell r="I468">
            <v>-277015179.24913365</v>
          </cell>
        </row>
        <row r="469">
          <cell r="A469" t="str">
            <v>108364UT</v>
          </cell>
          <cell r="B469" t="str">
            <v>108364</v>
          </cell>
          <cell r="D469">
            <v>-177880789.89049599</v>
          </cell>
          <cell r="F469" t="str">
            <v>108364UT</v>
          </cell>
          <cell r="G469" t="str">
            <v>108364</v>
          </cell>
          <cell r="I469">
            <v>-177880789.89049599</v>
          </cell>
        </row>
        <row r="470">
          <cell r="A470" t="str">
            <v>108364WA</v>
          </cell>
          <cell r="B470" t="str">
            <v>108364</v>
          </cell>
          <cell r="D470">
            <v>-75493546.062341392</v>
          </cell>
          <cell r="F470" t="str">
            <v>108364WA</v>
          </cell>
          <cell r="G470" t="str">
            <v>108364</v>
          </cell>
          <cell r="I470">
            <v>-75493546.062341392</v>
          </cell>
        </row>
        <row r="471">
          <cell r="A471" t="str">
            <v>108364WYP</v>
          </cell>
          <cell r="B471" t="str">
            <v>108364</v>
          </cell>
          <cell r="D471">
            <v>-75980358.769895718</v>
          </cell>
          <cell r="F471" t="str">
            <v>108364WYP</v>
          </cell>
          <cell r="G471" t="str">
            <v>108364</v>
          </cell>
          <cell r="I471">
            <v>-75980358.769895718</v>
          </cell>
        </row>
        <row r="472">
          <cell r="A472" t="str">
            <v>108364WYU</v>
          </cell>
          <cell r="B472" t="str">
            <v>108364</v>
          </cell>
          <cell r="D472">
            <v>-15666966.16</v>
          </cell>
          <cell r="F472" t="str">
            <v>108364WYU</v>
          </cell>
          <cell r="G472" t="str">
            <v>108364</v>
          </cell>
          <cell r="I472">
            <v>-15666966.16</v>
          </cell>
        </row>
        <row r="473">
          <cell r="A473" t="str">
            <v>108365CA</v>
          </cell>
          <cell r="B473" t="str">
            <v>108365</v>
          </cell>
          <cell r="D473">
            <v>-20706122.817115188</v>
          </cell>
          <cell r="F473" t="str">
            <v>108365CA</v>
          </cell>
          <cell r="G473" t="str">
            <v>108365</v>
          </cell>
          <cell r="I473">
            <v>-20706122.817115188</v>
          </cell>
        </row>
        <row r="474">
          <cell r="A474" t="str">
            <v>108365ID</v>
          </cell>
          <cell r="B474" t="str">
            <v>108365</v>
          </cell>
          <cell r="D474">
            <v>-18950861.731058016</v>
          </cell>
          <cell r="F474" t="str">
            <v>108365ID</v>
          </cell>
          <cell r="G474" t="str">
            <v>108365</v>
          </cell>
          <cell r="I474">
            <v>-18950861.731058016</v>
          </cell>
        </row>
        <row r="475">
          <cell r="A475" t="str">
            <v>108365OR</v>
          </cell>
          <cell r="B475" t="str">
            <v>108365</v>
          </cell>
          <cell r="D475">
            <v>-141513883.86254355</v>
          </cell>
          <cell r="F475" t="str">
            <v>108365OR</v>
          </cell>
          <cell r="G475" t="str">
            <v>108365</v>
          </cell>
          <cell r="I475">
            <v>-141513883.86254355</v>
          </cell>
        </row>
        <row r="476">
          <cell r="A476" t="str">
            <v>108365UT</v>
          </cell>
          <cell r="B476" t="str">
            <v>108365</v>
          </cell>
          <cell r="D476">
            <v>-99658921.173882186</v>
          </cell>
          <cell r="F476" t="str">
            <v>108365UT</v>
          </cell>
          <cell r="G476" t="str">
            <v>108365</v>
          </cell>
          <cell r="I476">
            <v>-99658921.173882186</v>
          </cell>
        </row>
        <row r="477">
          <cell r="A477" t="str">
            <v>108365WA</v>
          </cell>
          <cell r="B477" t="str">
            <v>108365</v>
          </cell>
          <cell r="D477">
            <v>-37066384.301791497</v>
          </cell>
          <cell r="F477" t="str">
            <v>108365WA</v>
          </cell>
          <cell r="G477" t="str">
            <v>108365</v>
          </cell>
          <cell r="I477">
            <v>-37066384.301791497</v>
          </cell>
        </row>
        <row r="478">
          <cell r="A478" t="str">
            <v>108365WYP</v>
          </cell>
          <cell r="B478" t="str">
            <v>108365</v>
          </cell>
          <cell r="D478">
            <v>-41679476.943469562</v>
          </cell>
          <cell r="F478" t="str">
            <v>108365WYP</v>
          </cell>
          <cell r="G478" t="str">
            <v>108365</v>
          </cell>
          <cell r="I478">
            <v>-41679476.943469562</v>
          </cell>
        </row>
        <row r="479">
          <cell r="A479" t="str">
            <v>108365WYU</v>
          </cell>
          <cell r="B479" t="str">
            <v>108365</v>
          </cell>
          <cell r="D479">
            <v>-5115305.95</v>
          </cell>
          <cell r="F479" t="str">
            <v>108365WYU</v>
          </cell>
          <cell r="G479" t="str">
            <v>108365</v>
          </cell>
          <cell r="I479">
            <v>-5115305.95</v>
          </cell>
        </row>
        <row r="480">
          <cell r="A480" t="str">
            <v>108366CA</v>
          </cell>
          <cell r="B480" t="str">
            <v>108366</v>
          </cell>
          <cell r="D480">
            <v>-12961204.166630302</v>
          </cell>
          <cell r="F480" t="str">
            <v>108366CA</v>
          </cell>
          <cell r="G480" t="str">
            <v>108366</v>
          </cell>
          <cell r="I480">
            <v>-12961204.166630302</v>
          </cell>
        </row>
        <row r="481">
          <cell r="A481" t="str">
            <v>108366ID</v>
          </cell>
          <cell r="B481" t="str">
            <v>108366</v>
          </cell>
          <cell r="D481">
            <v>-5302863.4490939369</v>
          </cell>
          <cell r="F481" t="str">
            <v>108366ID</v>
          </cell>
          <cell r="G481" t="str">
            <v>108366</v>
          </cell>
          <cell r="I481">
            <v>-5302863.4490939369</v>
          </cell>
        </row>
        <row r="482">
          <cell r="A482" t="str">
            <v>108366OR</v>
          </cell>
          <cell r="B482" t="str">
            <v>108366</v>
          </cell>
          <cell r="D482">
            <v>-49941676.149453424</v>
          </cell>
          <cell r="F482" t="str">
            <v>108366OR</v>
          </cell>
          <cell r="G482" t="str">
            <v>108366</v>
          </cell>
          <cell r="I482">
            <v>-49941676.149453424</v>
          </cell>
        </row>
        <row r="483">
          <cell r="A483" t="str">
            <v>108366UT</v>
          </cell>
          <cell r="B483" t="str">
            <v>108366</v>
          </cell>
          <cell r="D483">
            <v>-89404670.931506127</v>
          </cell>
          <cell r="F483" t="str">
            <v>108366UT</v>
          </cell>
          <cell r="G483" t="str">
            <v>108366</v>
          </cell>
          <cell r="I483">
            <v>-89404670.931506127</v>
          </cell>
        </row>
        <row r="484">
          <cell r="A484" t="str">
            <v>108366WA</v>
          </cell>
          <cell r="B484" t="str">
            <v>108366</v>
          </cell>
          <cell r="D484">
            <v>-12615114.556485318</v>
          </cell>
          <cell r="F484" t="str">
            <v>108366WA</v>
          </cell>
          <cell r="G484" t="str">
            <v>108366</v>
          </cell>
          <cell r="I484">
            <v>-12615114.556485318</v>
          </cell>
        </row>
        <row r="485">
          <cell r="A485" t="str">
            <v>108366WYP</v>
          </cell>
          <cell r="B485" t="str">
            <v>108366</v>
          </cell>
          <cell r="D485">
            <v>-12654358.375811834</v>
          </cell>
          <cell r="F485" t="str">
            <v>108366WYP</v>
          </cell>
          <cell r="G485" t="str">
            <v>108366</v>
          </cell>
          <cell r="I485">
            <v>-12654358.375811834</v>
          </cell>
        </row>
        <row r="486">
          <cell r="A486" t="str">
            <v>108366WYU</v>
          </cell>
          <cell r="B486" t="str">
            <v>108366</v>
          </cell>
          <cell r="D486">
            <v>-3116400.41</v>
          </cell>
          <cell r="F486" t="str">
            <v>108366WYU</v>
          </cell>
          <cell r="G486" t="str">
            <v>108366</v>
          </cell>
          <cell r="I486">
            <v>-3116400.41</v>
          </cell>
        </row>
        <row r="487">
          <cell r="A487" t="str">
            <v>108367CA</v>
          </cell>
          <cell r="B487" t="str">
            <v>108367</v>
          </cell>
          <cell r="D487">
            <v>-15852961.654271744</v>
          </cell>
          <cell r="F487" t="str">
            <v>108367CA</v>
          </cell>
          <cell r="G487" t="str">
            <v>108367</v>
          </cell>
          <cell r="I487">
            <v>-15852961.654271744</v>
          </cell>
        </row>
        <row r="488">
          <cell r="A488" t="str">
            <v>108367ID</v>
          </cell>
          <cell r="B488" t="str">
            <v>108367</v>
          </cell>
          <cell r="D488">
            <v>-15972648.329396462</v>
          </cell>
          <cell r="F488" t="str">
            <v>108367ID</v>
          </cell>
          <cell r="G488" t="str">
            <v>108367</v>
          </cell>
          <cell r="I488">
            <v>-15972648.329396462</v>
          </cell>
        </row>
        <row r="489">
          <cell r="A489" t="str">
            <v>108367OR</v>
          </cell>
          <cell r="B489" t="str">
            <v>108367</v>
          </cell>
          <cell r="D489">
            <v>-97650184.462494329</v>
          </cell>
          <cell r="F489" t="str">
            <v>108367OR</v>
          </cell>
          <cell r="G489" t="str">
            <v>108367</v>
          </cell>
          <cell r="I489">
            <v>-97650184.462494329</v>
          </cell>
        </row>
        <row r="490">
          <cell r="A490" t="str">
            <v>108367UT</v>
          </cell>
          <cell r="B490" t="str">
            <v>108367</v>
          </cell>
          <cell r="D490">
            <v>-246435932.35284454</v>
          </cell>
          <cell r="F490" t="str">
            <v>108367UT</v>
          </cell>
          <cell r="G490" t="str">
            <v>108367</v>
          </cell>
          <cell r="I490">
            <v>-246435932.35284454</v>
          </cell>
        </row>
        <row r="491">
          <cell r="A491" t="str">
            <v>108367WA</v>
          </cell>
          <cell r="B491" t="str">
            <v>108367</v>
          </cell>
          <cell r="D491">
            <v>-16747241.862333899</v>
          </cell>
          <cell r="F491" t="str">
            <v>108367WA</v>
          </cell>
          <cell r="G491" t="str">
            <v>108367</v>
          </cell>
          <cell r="I491">
            <v>-16747241.862333899</v>
          </cell>
        </row>
        <row r="492">
          <cell r="A492" t="str">
            <v>108367WYP</v>
          </cell>
          <cell r="B492" t="str">
            <v>108367</v>
          </cell>
          <cell r="D492">
            <v>-30119337.015993714</v>
          </cell>
          <cell r="F492" t="str">
            <v>108367WYP</v>
          </cell>
          <cell r="G492" t="str">
            <v>108367</v>
          </cell>
          <cell r="I492">
            <v>-30119337.015993714</v>
          </cell>
        </row>
        <row r="493">
          <cell r="A493" t="str">
            <v>108367WYU</v>
          </cell>
          <cell r="B493" t="str">
            <v>108367</v>
          </cell>
          <cell r="D493">
            <v>-15269766.5</v>
          </cell>
          <cell r="F493" t="str">
            <v>108367WYU</v>
          </cell>
          <cell r="G493" t="str">
            <v>108367</v>
          </cell>
          <cell r="I493">
            <v>-15269766.5</v>
          </cell>
        </row>
        <row r="494">
          <cell r="A494" t="str">
            <v>108368CA</v>
          </cell>
          <cell r="B494" t="str">
            <v>108368</v>
          </cell>
          <cell r="D494">
            <v>-33610683.580608398</v>
          </cell>
          <cell r="F494" t="str">
            <v>108368CA</v>
          </cell>
          <cell r="G494" t="str">
            <v>108368</v>
          </cell>
          <cell r="I494">
            <v>-33610683.580608398</v>
          </cell>
        </row>
        <row r="495">
          <cell r="A495" t="str">
            <v>108368ID</v>
          </cell>
          <cell r="B495" t="str">
            <v>108368</v>
          </cell>
          <cell r="D495">
            <v>-32078262.186307967</v>
          </cell>
          <cell r="F495" t="str">
            <v>108368ID</v>
          </cell>
          <cell r="G495" t="str">
            <v>108368</v>
          </cell>
          <cell r="I495">
            <v>-32078262.186307967</v>
          </cell>
        </row>
        <row r="496">
          <cell r="A496" t="str">
            <v>108368OR</v>
          </cell>
          <cell r="B496" t="str">
            <v>108368</v>
          </cell>
          <cell r="D496">
            <v>-251620044.36118323</v>
          </cell>
          <cell r="F496" t="str">
            <v>108368OR</v>
          </cell>
          <cell r="G496" t="str">
            <v>108368</v>
          </cell>
          <cell r="I496">
            <v>-251620044.36118323</v>
          </cell>
        </row>
        <row r="497">
          <cell r="A497" t="str">
            <v>108368UT</v>
          </cell>
          <cell r="B497" t="str">
            <v>108368</v>
          </cell>
          <cell r="D497">
            <v>-157330038.62788057</v>
          </cell>
          <cell r="F497" t="str">
            <v>108368UT</v>
          </cell>
          <cell r="G497" t="str">
            <v>108368</v>
          </cell>
          <cell r="I497">
            <v>-157330038.62788057</v>
          </cell>
        </row>
        <row r="498">
          <cell r="A498" t="str">
            <v>108368WA</v>
          </cell>
          <cell r="B498" t="str">
            <v>108368</v>
          </cell>
          <cell r="D498">
            <v>-65874552.07062906</v>
          </cell>
          <cell r="F498" t="str">
            <v>108368WA</v>
          </cell>
          <cell r="G498" t="str">
            <v>108368</v>
          </cell>
          <cell r="I498">
            <v>-65874552.07062906</v>
          </cell>
        </row>
        <row r="499">
          <cell r="A499" t="str">
            <v>108368WYP</v>
          </cell>
          <cell r="B499" t="str">
            <v>108368</v>
          </cell>
          <cell r="D499">
            <v>-50313845.545394182</v>
          </cell>
          <cell r="F499" t="str">
            <v>108368WYP</v>
          </cell>
          <cell r="G499" t="str">
            <v>108368</v>
          </cell>
          <cell r="I499">
            <v>-50313845.545394182</v>
          </cell>
        </row>
        <row r="500">
          <cell r="A500" t="str">
            <v>108368WYU</v>
          </cell>
          <cell r="B500" t="str">
            <v>108368</v>
          </cell>
          <cell r="D500">
            <v>-6920751.5499999998</v>
          </cell>
          <cell r="F500" t="str">
            <v>108368WYU</v>
          </cell>
          <cell r="G500" t="str">
            <v>108368</v>
          </cell>
          <cell r="I500">
            <v>-6920751.5499999998</v>
          </cell>
        </row>
        <row r="501">
          <cell r="A501" t="str">
            <v>108369CA</v>
          </cell>
          <cell r="B501" t="str">
            <v>108369</v>
          </cell>
          <cell r="D501">
            <v>-10905066.286519177</v>
          </cell>
          <cell r="F501" t="str">
            <v>108369CA</v>
          </cell>
          <cell r="G501" t="str">
            <v>108369</v>
          </cell>
          <cell r="I501">
            <v>-10905066.286519177</v>
          </cell>
        </row>
        <row r="502">
          <cell r="A502" t="str">
            <v>108369ID</v>
          </cell>
          <cell r="B502" t="str">
            <v>108369</v>
          </cell>
          <cell r="D502">
            <v>-20122649.368887555</v>
          </cell>
          <cell r="F502" t="str">
            <v>108369ID</v>
          </cell>
          <cell r="G502" t="str">
            <v>108369</v>
          </cell>
          <cell r="I502">
            <v>-20122649.368887555</v>
          </cell>
        </row>
        <row r="503">
          <cell r="A503" t="str">
            <v>108369OR</v>
          </cell>
          <cell r="B503" t="str">
            <v>108369</v>
          </cell>
          <cell r="D503">
            <v>-139668857.3525776</v>
          </cell>
          <cell r="F503" t="str">
            <v>108369OR</v>
          </cell>
          <cell r="G503" t="str">
            <v>108369</v>
          </cell>
          <cell r="I503">
            <v>-139668857.3525776</v>
          </cell>
        </row>
        <row r="504">
          <cell r="A504" t="str">
            <v>108369UT</v>
          </cell>
          <cell r="B504" t="str">
            <v>108369</v>
          </cell>
          <cell r="D504">
            <v>-125069468.06291224</v>
          </cell>
          <cell r="F504" t="str">
            <v>108369UT</v>
          </cell>
          <cell r="G504" t="str">
            <v>108369</v>
          </cell>
          <cell r="I504">
            <v>-125069468.06291224</v>
          </cell>
        </row>
        <row r="505">
          <cell r="A505" t="str">
            <v>108369WA</v>
          </cell>
          <cell r="B505" t="str">
            <v>108369</v>
          </cell>
          <cell r="D505">
            <v>-32243247.719023529</v>
          </cell>
          <cell r="F505" t="str">
            <v>108369WA</v>
          </cell>
          <cell r="G505" t="str">
            <v>108369</v>
          </cell>
          <cell r="I505">
            <v>-32243247.719023529</v>
          </cell>
        </row>
        <row r="506">
          <cell r="A506" t="str">
            <v>108369WYP</v>
          </cell>
          <cell r="B506" t="str">
            <v>108369</v>
          </cell>
          <cell r="D506">
            <v>-25457329.873838957</v>
          </cell>
          <cell r="F506" t="str">
            <v>108369WYP</v>
          </cell>
          <cell r="G506" t="str">
            <v>108369</v>
          </cell>
          <cell r="I506">
            <v>-25457329.873838957</v>
          </cell>
        </row>
        <row r="507">
          <cell r="A507" t="str">
            <v>108369WYU</v>
          </cell>
          <cell r="B507" t="str">
            <v>108369</v>
          </cell>
          <cell r="D507">
            <v>-5131899.62</v>
          </cell>
          <cell r="F507" t="str">
            <v>108369WYU</v>
          </cell>
          <cell r="G507" t="str">
            <v>108369</v>
          </cell>
          <cell r="I507">
            <v>-5131899.62</v>
          </cell>
        </row>
        <row r="508">
          <cell r="A508" t="str">
            <v>108370CA</v>
          </cell>
          <cell r="B508" t="str">
            <v>108370</v>
          </cell>
          <cell r="D508">
            <v>-846492.97460626601</v>
          </cell>
          <cell r="F508" t="str">
            <v>108370CA</v>
          </cell>
          <cell r="G508" t="str">
            <v>108370</v>
          </cell>
          <cell r="I508">
            <v>-846492.97460626601</v>
          </cell>
        </row>
        <row r="509">
          <cell r="A509" t="str">
            <v>108370ID</v>
          </cell>
          <cell r="B509" t="str">
            <v>108370</v>
          </cell>
          <cell r="D509">
            <v>-10871003.062554505</v>
          </cell>
          <cell r="F509" t="str">
            <v>108370ID</v>
          </cell>
          <cell r="G509" t="str">
            <v>108370</v>
          </cell>
          <cell r="I509">
            <v>-10871003.062554505</v>
          </cell>
        </row>
        <row r="510">
          <cell r="A510" t="str">
            <v>108370OR</v>
          </cell>
          <cell r="B510" t="str">
            <v>108370</v>
          </cell>
          <cell r="D510">
            <v>-11697535.712608187</v>
          </cell>
          <cell r="F510" t="str">
            <v>108370OR</v>
          </cell>
          <cell r="G510" t="str">
            <v>108370</v>
          </cell>
          <cell r="I510">
            <v>-11697535.712608187</v>
          </cell>
        </row>
        <row r="511">
          <cell r="A511" t="str">
            <v>108370UT</v>
          </cell>
          <cell r="B511" t="str">
            <v>108370</v>
          </cell>
          <cell r="D511">
            <v>-49141258.832843795</v>
          </cell>
          <cell r="F511" t="str">
            <v>108370UT</v>
          </cell>
          <cell r="G511" t="str">
            <v>108370</v>
          </cell>
          <cell r="I511">
            <v>-49141258.832843795</v>
          </cell>
        </row>
        <row r="512">
          <cell r="A512" t="str">
            <v>108370WA</v>
          </cell>
          <cell r="B512" t="str">
            <v>108370</v>
          </cell>
          <cell r="D512">
            <v>-6226195.4319218574</v>
          </cell>
          <cell r="F512" t="str">
            <v>108370WA</v>
          </cell>
          <cell r="G512" t="str">
            <v>108370</v>
          </cell>
          <cell r="I512">
            <v>-6226195.4319218574</v>
          </cell>
        </row>
        <row r="513">
          <cell r="A513" t="str">
            <v>108370WYP</v>
          </cell>
          <cell r="B513" t="str">
            <v>108370</v>
          </cell>
          <cell r="D513">
            <v>-6501746.3358282167</v>
          </cell>
          <cell r="F513" t="str">
            <v>108370WYP</v>
          </cell>
          <cell r="G513" t="str">
            <v>108370</v>
          </cell>
          <cell r="I513">
            <v>-6501746.3358282167</v>
          </cell>
        </row>
        <row r="514">
          <cell r="A514" t="str">
            <v>108370WYU</v>
          </cell>
          <cell r="B514" t="str">
            <v>108370</v>
          </cell>
          <cell r="D514">
            <v>-1253712.6100000001</v>
          </cell>
          <cell r="F514" t="str">
            <v>108370WYU</v>
          </cell>
          <cell r="G514" t="str">
            <v>108370</v>
          </cell>
          <cell r="I514">
            <v>-1253712.6100000001</v>
          </cell>
        </row>
        <row r="515">
          <cell r="A515" t="str">
            <v>108371CA</v>
          </cell>
          <cell r="B515" t="str">
            <v>108371</v>
          </cell>
          <cell r="D515">
            <v>-225739.42344047947</v>
          </cell>
          <cell r="F515" t="str">
            <v>108371CA</v>
          </cell>
          <cell r="G515" t="str">
            <v>108371</v>
          </cell>
          <cell r="I515">
            <v>-225739.42344047947</v>
          </cell>
        </row>
        <row r="516">
          <cell r="A516" t="str">
            <v>108371ID</v>
          </cell>
          <cell r="B516" t="str">
            <v>108371</v>
          </cell>
          <cell r="D516">
            <v>-158875.70440636188</v>
          </cell>
          <cell r="F516" t="str">
            <v>108371ID</v>
          </cell>
          <cell r="G516" t="str">
            <v>108371</v>
          </cell>
          <cell r="I516">
            <v>-158875.70440636188</v>
          </cell>
        </row>
        <row r="517">
          <cell r="A517" t="str">
            <v>108371OR</v>
          </cell>
          <cell r="B517" t="str">
            <v>108371</v>
          </cell>
          <cell r="D517">
            <v>-2199447.7357211984</v>
          </cell>
          <cell r="F517" t="str">
            <v>108371OR</v>
          </cell>
          <cell r="G517" t="str">
            <v>108371</v>
          </cell>
          <cell r="I517">
            <v>-2199447.7357211984</v>
          </cell>
        </row>
        <row r="518">
          <cell r="A518" t="str">
            <v>108371UT</v>
          </cell>
          <cell r="B518" t="str">
            <v>108371</v>
          </cell>
          <cell r="D518">
            <v>-3481990.5127640711</v>
          </cell>
          <cell r="F518" t="str">
            <v>108371UT</v>
          </cell>
          <cell r="G518" t="str">
            <v>108371</v>
          </cell>
          <cell r="I518">
            <v>-3481990.5127640711</v>
          </cell>
        </row>
        <row r="519">
          <cell r="A519" t="str">
            <v>108371WA</v>
          </cell>
          <cell r="B519" t="str">
            <v>108371</v>
          </cell>
          <cell r="D519">
            <v>-389388.59288688278</v>
          </cell>
          <cell r="F519" t="str">
            <v>108371WA</v>
          </cell>
          <cell r="G519" t="str">
            <v>108371</v>
          </cell>
          <cell r="I519">
            <v>-389388.59288688278</v>
          </cell>
        </row>
        <row r="520">
          <cell r="A520" t="str">
            <v>108371WYP</v>
          </cell>
          <cell r="B520" t="str">
            <v>108371</v>
          </cell>
          <cell r="D520">
            <v>-933241.23249514576</v>
          </cell>
          <cell r="F520" t="str">
            <v>108371WYP</v>
          </cell>
          <cell r="G520" t="str">
            <v>108371</v>
          </cell>
          <cell r="I520">
            <v>-933241.23249514576</v>
          </cell>
        </row>
        <row r="521">
          <cell r="A521" t="str">
            <v>108371WYU</v>
          </cell>
          <cell r="B521" t="str">
            <v>108371</v>
          </cell>
          <cell r="D521">
            <v>-149261.03</v>
          </cell>
          <cell r="F521" t="str">
            <v>108371WYU</v>
          </cell>
          <cell r="G521" t="str">
            <v>108371</v>
          </cell>
          <cell r="I521">
            <v>-149261.03</v>
          </cell>
        </row>
        <row r="522">
          <cell r="A522" t="str">
            <v>108373CA</v>
          </cell>
          <cell r="B522" t="str">
            <v>108373</v>
          </cell>
          <cell r="D522">
            <v>-701642.2058620404</v>
          </cell>
          <cell r="F522" t="str">
            <v>108373CA</v>
          </cell>
          <cell r="G522" t="str">
            <v>108373</v>
          </cell>
          <cell r="I522">
            <v>-701642.2058620404</v>
          </cell>
        </row>
        <row r="523">
          <cell r="A523" t="str">
            <v>108373ID</v>
          </cell>
          <cell r="B523" t="str">
            <v>108373</v>
          </cell>
          <cell r="D523">
            <v>-588713.8138259548</v>
          </cell>
          <cell r="F523" t="str">
            <v>108373ID</v>
          </cell>
          <cell r="G523" t="str">
            <v>108373</v>
          </cell>
          <cell r="I523">
            <v>-588713.8138259548</v>
          </cell>
        </row>
        <row r="524">
          <cell r="A524" t="str">
            <v>108373OR</v>
          </cell>
          <cell r="B524" t="str">
            <v>108373</v>
          </cell>
          <cell r="D524">
            <v>-11835093.761233784</v>
          </cell>
          <cell r="F524" t="str">
            <v>108373OR</v>
          </cell>
          <cell r="G524" t="str">
            <v>108373</v>
          </cell>
          <cell r="I524">
            <v>-11835093.761233784</v>
          </cell>
        </row>
        <row r="525">
          <cell r="A525" t="str">
            <v>108373UT</v>
          </cell>
          <cell r="B525" t="str">
            <v>108373</v>
          </cell>
          <cell r="D525">
            <v>-13358549.183871457</v>
          </cell>
          <cell r="F525" t="str">
            <v>108373UT</v>
          </cell>
          <cell r="G525" t="str">
            <v>108373</v>
          </cell>
          <cell r="I525">
            <v>-13358549.183871457</v>
          </cell>
        </row>
        <row r="526">
          <cell r="A526" t="str">
            <v>108373WA</v>
          </cell>
          <cell r="B526" t="str">
            <v>108373</v>
          </cell>
          <cell r="D526">
            <v>-2421379.5870997985</v>
          </cell>
          <cell r="F526" t="str">
            <v>108373WA</v>
          </cell>
          <cell r="G526" t="str">
            <v>108373</v>
          </cell>
          <cell r="I526">
            <v>-2421379.5870997985</v>
          </cell>
        </row>
        <row r="527">
          <cell r="A527" t="str">
            <v>108373WYP</v>
          </cell>
          <cell r="B527" t="str">
            <v>108373</v>
          </cell>
          <cell r="D527">
            <v>-3884039.5722427275</v>
          </cell>
          <cell r="F527" t="str">
            <v>108373WYP</v>
          </cell>
          <cell r="G527" t="str">
            <v>108373</v>
          </cell>
          <cell r="I527">
            <v>-3884039.5722427275</v>
          </cell>
        </row>
        <row r="528">
          <cell r="A528" t="str">
            <v>108373WYU</v>
          </cell>
          <cell r="B528" t="str">
            <v>108373</v>
          </cell>
          <cell r="D528">
            <v>-1152799.53</v>
          </cell>
          <cell r="F528" t="str">
            <v>108373WYU</v>
          </cell>
          <cell r="G528" t="str">
            <v>108373</v>
          </cell>
          <cell r="I528">
            <v>-1152799.53</v>
          </cell>
        </row>
        <row r="529">
          <cell r="A529" t="str">
            <v>254105TROJD</v>
          </cell>
          <cell r="B529" t="str">
            <v>254105</v>
          </cell>
          <cell r="D529">
            <v>-2639041.94</v>
          </cell>
          <cell r="F529" t="str">
            <v>254105TROJD</v>
          </cell>
          <cell r="G529" t="str">
            <v>254105</v>
          </cell>
          <cell r="I529">
            <v>-2639041.94</v>
          </cell>
        </row>
        <row r="530">
          <cell r="A530" t="str">
            <v>254105WA</v>
          </cell>
          <cell r="B530" t="str">
            <v>254105</v>
          </cell>
          <cell r="D530">
            <v>258729.71</v>
          </cell>
          <cell r="F530" t="str">
            <v>254105WA</v>
          </cell>
          <cell r="G530" t="str">
            <v>254105</v>
          </cell>
          <cell r="I530">
            <v>258729.71</v>
          </cell>
        </row>
        <row r="531">
          <cell r="A531" t="str">
            <v>1011390OR</v>
          </cell>
          <cell r="B531" t="str">
            <v>1011390</v>
          </cell>
          <cell r="D531">
            <v>2257879.58</v>
          </cell>
          <cell r="F531" t="str">
            <v>1011390OR</v>
          </cell>
          <cell r="G531" t="str">
            <v>1011390</v>
          </cell>
          <cell r="I531">
            <v>2257879.58</v>
          </cell>
        </row>
        <row r="532">
          <cell r="A532" t="str">
            <v>1011390SG</v>
          </cell>
          <cell r="B532" t="str">
            <v>1011390</v>
          </cell>
          <cell r="D532">
            <v>11703569.67</v>
          </cell>
          <cell r="F532" t="str">
            <v>1011390SG</v>
          </cell>
          <cell r="G532" t="str">
            <v>1011390</v>
          </cell>
          <cell r="I532">
            <v>11703569.67</v>
          </cell>
        </row>
        <row r="533">
          <cell r="A533" t="str">
            <v>1011390SO</v>
          </cell>
          <cell r="B533" t="str">
            <v>1011390</v>
          </cell>
          <cell r="D533">
            <v>1887427</v>
          </cell>
          <cell r="F533" t="str">
            <v>1011390SO</v>
          </cell>
          <cell r="G533" t="str">
            <v>1011390</v>
          </cell>
          <cell r="I533">
            <v>1887427</v>
          </cell>
        </row>
        <row r="534">
          <cell r="A534" t="str">
            <v>1011390UT</v>
          </cell>
          <cell r="B534" t="str">
            <v>1011390</v>
          </cell>
          <cell r="D534">
            <v>3752884.52</v>
          </cell>
          <cell r="F534" t="str">
            <v>1011390UT</v>
          </cell>
          <cell r="G534" t="str">
            <v>1011390</v>
          </cell>
          <cell r="I534">
            <v>3752884.52</v>
          </cell>
        </row>
        <row r="535">
          <cell r="A535" t="str">
            <v>108DPCA</v>
          </cell>
          <cell r="B535" t="str">
            <v>108DP</v>
          </cell>
          <cell r="D535">
            <v>66748</v>
          </cell>
          <cell r="F535" t="str">
            <v>108DPCA</v>
          </cell>
          <cell r="G535" t="str">
            <v>108DP</v>
          </cell>
          <cell r="I535">
            <v>66748</v>
          </cell>
        </row>
        <row r="536">
          <cell r="A536" t="str">
            <v>108DPID</v>
          </cell>
          <cell r="B536" t="str">
            <v>108DP</v>
          </cell>
          <cell r="D536">
            <v>150011</v>
          </cell>
          <cell r="F536" t="str">
            <v>108DPID</v>
          </cell>
          <cell r="G536" t="str">
            <v>108DP</v>
          </cell>
          <cell r="I536">
            <v>150011</v>
          </cell>
        </row>
        <row r="537">
          <cell r="A537" t="str">
            <v>108DPOR</v>
          </cell>
          <cell r="B537" t="str">
            <v>108DP</v>
          </cell>
          <cell r="D537">
            <v>1007451</v>
          </cell>
          <cell r="F537" t="str">
            <v>108DPOR</v>
          </cell>
          <cell r="G537" t="str">
            <v>108DP</v>
          </cell>
          <cell r="I537">
            <v>1007451</v>
          </cell>
        </row>
        <row r="538">
          <cell r="A538" t="str">
            <v>108DPUT</v>
          </cell>
          <cell r="B538" t="str">
            <v>108DP</v>
          </cell>
          <cell r="D538">
            <v>1648924</v>
          </cell>
          <cell r="F538" t="str">
            <v>108DPUT</v>
          </cell>
          <cell r="G538" t="str">
            <v>108DP</v>
          </cell>
          <cell r="I538">
            <v>1648924</v>
          </cell>
        </row>
        <row r="539">
          <cell r="A539" t="str">
            <v>108DPWA</v>
          </cell>
          <cell r="B539" t="str">
            <v>108DP</v>
          </cell>
          <cell r="D539">
            <v>352743</v>
          </cell>
          <cell r="F539" t="str">
            <v>108DPWA</v>
          </cell>
          <cell r="G539" t="str">
            <v>108DP</v>
          </cell>
          <cell r="I539">
            <v>352743</v>
          </cell>
        </row>
        <row r="540">
          <cell r="A540" t="str">
            <v>108DPWYU</v>
          </cell>
          <cell r="B540" t="str">
            <v>108DP</v>
          </cell>
          <cell r="D540">
            <v>348690</v>
          </cell>
          <cell r="F540" t="str">
            <v>108DPWYU</v>
          </cell>
          <cell r="G540" t="str">
            <v>108DP</v>
          </cell>
          <cell r="I540">
            <v>348690</v>
          </cell>
        </row>
        <row r="541">
          <cell r="A541" t="str">
            <v>108GPCA</v>
          </cell>
          <cell r="B541" t="str">
            <v>108GP</v>
          </cell>
          <cell r="D541">
            <v>-8476802.2975349165</v>
          </cell>
          <cell r="F541" t="str">
            <v>108GPCA</v>
          </cell>
          <cell r="G541" t="str">
            <v>108GP</v>
          </cell>
          <cell r="I541">
            <v>-8476802.2975349165</v>
          </cell>
        </row>
        <row r="542">
          <cell r="A542" t="str">
            <v>108GPCN</v>
          </cell>
          <cell r="B542" t="str">
            <v>108GP</v>
          </cell>
          <cell r="D542">
            <v>-4245793.5548465941</v>
          </cell>
          <cell r="F542" t="str">
            <v>108GPCN</v>
          </cell>
          <cell r="G542" t="str">
            <v>108GP</v>
          </cell>
          <cell r="I542">
            <v>-4245793.5548465941</v>
          </cell>
        </row>
        <row r="543">
          <cell r="A543" t="str">
            <v>108GPDGP</v>
          </cell>
          <cell r="B543" t="str">
            <v>108GP</v>
          </cell>
          <cell r="D543">
            <v>-610617.99583188072</v>
          </cell>
          <cell r="F543" t="str">
            <v>108GPDGP</v>
          </cell>
          <cell r="G543" t="str">
            <v>108GP</v>
          </cell>
          <cell r="I543">
            <v>-610617.99583188072</v>
          </cell>
        </row>
        <row r="544">
          <cell r="A544" t="str">
            <v>108GPDGU</v>
          </cell>
          <cell r="B544" t="str">
            <v>108GP</v>
          </cell>
          <cell r="D544">
            <v>-2950881.8609129363</v>
          </cell>
          <cell r="F544" t="str">
            <v>108GPDGU</v>
          </cell>
          <cell r="G544" t="str">
            <v>108GP</v>
          </cell>
          <cell r="I544">
            <v>-2950881.8609129363</v>
          </cell>
        </row>
        <row r="545">
          <cell r="A545" t="str">
            <v>108GPID</v>
          </cell>
          <cell r="B545" t="str">
            <v>108GP</v>
          </cell>
          <cell r="D545">
            <v>-19458062.922880407</v>
          </cell>
          <cell r="F545" t="str">
            <v>108GPID</v>
          </cell>
          <cell r="G545" t="str">
            <v>108GP</v>
          </cell>
          <cell r="I545">
            <v>-19458062.922880407</v>
          </cell>
        </row>
        <row r="546">
          <cell r="A546" t="str">
            <v>108GPOR</v>
          </cell>
          <cell r="B546" t="str">
            <v>108GP</v>
          </cell>
          <cell r="D546">
            <v>-94672668.699810967</v>
          </cell>
          <cell r="F546" t="str">
            <v>108GPOR</v>
          </cell>
          <cell r="G546" t="str">
            <v>108GP</v>
          </cell>
          <cell r="I546">
            <v>-94672668.699810967</v>
          </cell>
        </row>
        <row r="547">
          <cell r="A547" t="str">
            <v>108GPSE</v>
          </cell>
          <cell r="B547" t="str">
            <v>108GP</v>
          </cell>
          <cell r="D547">
            <v>-1812136.0205199851</v>
          </cell>
          <cell r="F547" t="str">
            <v>108GPSE</v>
          </cell>
          <cell r="G547" t="str">
            <v>108GP</v>
          </cell>
          <cell r="I547">
            <v>-1812136.0205199851</v>
          </cell>
        </row>
        <row r="548">
          <cell r="A548" t="str">
            <v>108GPSG</v>
          </cell>
          <cell r="B548" t="str">
            <v>108GP</v>
          </cell>
          <cell r="D548">
            <v>-129250235.85500543</v>
          </cell>
          <cell r="F548" t="str">
            <v>108GPSG</v>
          </cell>
          <cell r="G548" t="str">
            <v>108GP</v>
          </cell>
          <cell r="I548">
            <v>-129250235.85500543</v>
          </cell>
        </row>
        <row r="549">
          <cell r="A549" t="str">
            <v>108GPSO</v>
          </cell>
          <cell r="B549" t="str">
            <v>108GP</v>
          </cell>
          <cell r="D549">
            <v>-107481739.08847398</v>
          </cell>
          <cell r="F549" t="str">
            <v>108GPSO</v>
          </cell>
          <cell r="G549" t="str">
            <v>108GP</v>
          </cell>
          <cell r="I549">
            <v>-107481739.08847398</v>
          </cell>
        </row>
        <row r="550">
          <cell r="A550" t="str">
            <v>108GPSSGCH</v>
          </cell>
          <cell r="B550" t="str">
            <v>108GP</v>
          </cell>
          <cell r="D550">
            <v>-2851289.2901170328</v>
          </cell>
          <cell r="F550" t="str">
            <v>108GPSSGCH</v>
          </cell>
          <cell r="G550" t="str">
            <v>108GP</v>
          </cell>
          <cell r="I550">
            <v>-2851289.2901170328</v>
          </cell>
        </row>
        <row r="551">
          <cell r="A551" t="str">
            <v>108GPSSGCT</v>
          </cell>
          <cell r="B551" t="str">
            <v>108GP</v>
          </cell>
          <cell r="D551">
            <v>-132893.38498010504</v>
          </cell>
          <cell r="F551" t="str">
            <v>108GPSSGCT</v>
          </cell>
          <cell r="G551" t="str">
            <v>108GP</v>
          </cell>
          <cell r="I551">
            <v>-132893.38498010504</v>
          </cell>
        </row>
        <row r="552">
          <cell r="A552" t="str">
            <v>108GPUT</v>
          </cell>
          <cell r="B552" t="str">
            <v>108GP</v>
          </cell>
          <cell r="D552">
            <v>-96666849.670100287</v>
          </cell>
          <cell r="F552" t="str">
            <v>108GPUT</v>
          </cell>
          <cell r="G552" t="str">
            <v>108GP</v>
          </cell>
          <cell r="I552">
            <v>-96666849.670100287</v>
          </cell>
        </row>
        <row r="553">
          <cell r="A553" t="str">
            <v>108GPWA</v>
          </cell>
          <cell r="B553" t="str">
            <v>108GP</v>
          </cell>
          <cell r="D553">
            <v>-25946584.591129012</v>
          </cell>
          <cell r="F553" t="str">
            <v>108GPWA</v>
          </cell>
          <cell r="G553" t="str">
            <v>108GP</v>
          </cell>
          <cell r="I553">
            <v>-25946584.591129012</v>
          </cell>
        </row>
        <row r="554">
          <cell r="A554" t="str">
            <v>108GPWYP</v>
          </cell>
          <cell r="B554" t="str">
            <v>108GP</v>
          </cell>
          <cell r="D554">
            <v>-25923063.39908554</v>
          </cell>
          <cell r="F554" t="str">
            <v>108GPWYP</v>
          </cell>
          <cell r="G554" t="str">
            <v>108GP</v>
          </cell>
          <cell r="I554">
            <v>-25923063.39908554</v>
          </cell>
        </row>
        <row r="555">
          <cell r="A555" t="str">
            <v>108GPWYU</v>
          </cell>
          <cell r="B555" t="str">
            <v>108GP</v>
          </cell>
          <cell r="D555">
            <v>-6476594.0689789606</v>
          </cell>
          <cell r="F555" t="str">
            <v>108GPWYU</v>
          </cell>
          <cell r="G555" t="str">
            <v>108GP</v>
          </cell>
          <cell r="I555">
            <v>-6476594.0689789606</v>
          </cell>
        </row>
        <row r="556">
          <cell r="A556" t="str">
            <v>108HPDGP</v>
          </cell>
          <cell r="B556" t="str">
            <v>108HP</v>
          </cell>
          <cell r="D556">
            <v>-147675704.90852439</v>
          </cell>
          <cell r="F556" t="str">
            <v>108HPDGP</v>
          </cell>
          <cell r="G556" t="str">
            <v>108HP</v>
          </cell>
          <cell r="I556">
            <v>-147675704.90852439</v>
          </cell>
        </row>
        <row r="557">
          <cell r="A557" t="str">
            <v>108HPDGU</v>
          </cell>
          <cell r="B557" t="str">
            <v>108HP</v>
          </cell>
          <cell r="D557">
            <v>-32574472.379309449</v>
          </cell>
          <cell r="F557" t="str">
            <v>108HPDGU</v>
          </cell>
          <cell r="G557" t="str">
            <v>108HP</v>
          </cell>
          <cell r="I557">
            <v>-32574472.379309449</v>
          </cell>
        </row>
        <row r="558">
          <cell r="A558" t="str">
            <v>108HPOTHER</v>
          </cell>
          <cell r="B558" t="str">
            <v>108HP</v>
          </cell>
          <cell r="D558">
            <v>3575830.21</v>
          </cell>
          <cell r="F558" t="str">
            <v>108HPOTHER</v>
          </cell>
          <cell r="G558" t="str">
            <v>108HP</v>
          </cell>
          <cell r="I558">
            <v>3575830.21</v>
          </cell>
        </row>
        <row r="559">
          <cell r="A559" t="str">
            <v>108HPSG-P</v>
          </cell>
          <cell r="B559" t="str">
            <v>108HP</v>
          </cell>
          <cell r="D559">
            <v>-247993776.73760083</v>
          </cell>
          <cell r="F559" t="str">
            <v>108HPSG-P</v>
          </cell>
          <cell r="G559" t="str">
            <v>108HP</v>
          </cell>
          <cell r="I559">
            <v>-247993776.73760083</v>
          </cell>
        </row>
        <row r="560">
          <cell r="A560" t="str">
            <v>108HPSG-U</v>
          </cell>
          <cell r="B560" t="str">
            <v>108HP</v>
          </cell>
          <cell r="D560">
            <v>-63971200.299732521</v>
          </cell>
          <cell r="F560" t="str">
            <v>108HPSG-U</v>
          </cell>
          <cell r="G560" t="str">
            <v>108HP</v>
          </cell>
          <cell r="I560">
            <v>-63971200.299732521</v>
          </cell>
        </row>
        <row r="561">
          <cell r="A561" t="str">
            <v>108OPSG</v>
          </cell>
          <cell r="B561" t="str">
            <v>108OP</v>
          </cell>
          <cell r="D561">
            <v>-489678912.47716153</v>
          </cell>
          <cell r="F561" t="str">
            <v>108OPSG</v>
          </cell>
          <cell r="G561" t="str">
            <v>108OP</v>
          </cell>
          <cell r="I561">
            <v>-489678912.47716153</v>
          </cell>
        </row>
        <row r="562">
          <cell r="A562" t="str">
            <v>108OPSG-W</v>
          </cell>
          <cell r="B562" t="str">
            <v>108OP</v>
          </cell>
          <cell r="D562">
            <v>356100273.22276497</v>
          </cell>
          <cell r="F562" t="str">
            <v>108OPSG-W</v>
          </cell>
          <cell r="G562" t="str">
            <v>108OP</v>
          </cell>
          <cell r="I562">
            <v>356100273.22276497</v>
          </cell>
        </row>
        <row r="563">
          <cell r="A563" t="str">
            <v>108OPSSGCT</v>
          </cell>
          <cell r="B563" t="str">
            <v>108OP</v>
          </cell>
          <cell r="D563">
            <v>-42085523.99610579</v>
          </cell>
          <cell r="F563" t="str">
            <v>108OPSSGCT</v>
          </cell>
          <cell r="G563" t="str">
            <v>108OP</v>
          </cell>
          <cell r="I563">
            <v>-42085523.99610579</v>
          </cell>
        </row>
        <row r="564">
          <cell r="A564" t="str">
            <v>108SPDGP</v>
          </cell>
          <cell r="B564" t="str">
            <v>108SP</v>
          </cell>
          <cell r="D564">
            <v>-817164161.36437178</v>
          </cell>
          <cell r="F564" t="str">
            <v>108SPDGP</v>
          </cell>
          <cell r="G564" t="str">
            <v>108SP</v>
          </cell>
          <cell r="I564">
            <v>-817164161.36437178</v>
          </cell>
        </row>
        <row r="565">
          <cell r="A565" t="str">
            <v>108SPDGU</v>
          </cell>
          <cell r="B565" t="str">
            <v>108SP</v>
          </cell>
          <cell r="D565">
            <v>-772605490.09844732</v>
          </cell>
          <cell r="F565" t="str">
            <v>108SPDGU</v>
          </cell>
          <cell r="G565" t="str">
            <v>108SP</v>
          </cell>
          <cell r="I565">
            <v>-772605490.09844732</v>
          </cell>
        </row>
        <row r="566">
          <cell r="A566" t="str">
            <v>108SPID</v>
          </cell>
          <cell r="B566" t="str">
            <v>108SP</v>
          </cell>
          <cell r="D566">
            <v>1213075.3600000001</v>
          </cell>
          <cell r="F566" t="str">
            <v>108SPID</v>
          </cell>
          <cell r="G566" t="str">
            <v>108SP</v>
          </cell>
          <cell r="I566">
            <v>1213075.3600000001</v>
          </cell>
        </row>
        <row r="567">
          <cell r="A567" t="str">
            <v>108SPSG</v>
          </cell>
          <cell r="B567" t="str">
            <v>108SP</v>
          </cell>
          <cell r="D567">
            <v>-1497492779.4021332</v>
          </cell>
          <cell r="F567" t="str">
            <v>108SPSG</v>
          </cell>
          <cell r="G567" t="str">
            <v>108SP</v>
          </cell>
          <cell r="I567">
            <v>-1497492779.4021332</v>
          </cell>
        </row>
        <row r="568">
          <cell r="A568" t="str">
            <v>108SPSSGCH</v>
          </cell>
          <cell r="B568" t="str">
            <v>108SP</v>
          </cell>
          <cell r="D568">
            <v>-265198957.39737049</v>
          </cell>
          <cell r="F568" t="str">
            <v>108SPSSGCH</v>
          </cell>
          <cell r="G568" t="str">
            <v>108SP</v>
          </cell>
          <cell r="I568">
            <v>-265198957.39737049</v>
          </cell>
        </row>
        <row r="569">
          <cell r="A569" t="str">
            <v>108SPUT</v>
          </cell>
          <cell r="B569" t="str">
            <v>108SP</v>
          </cell>
          <cell r="D569">
            <v>8775067.7100000009</v>
          </cell>
          <cell r="F569" t="str">
            <v>108SPUT</v>
          </cell>
          <cell r="G569" t="str">
            <v>108SP</v>
          </cell>
          <cell r="I569">
            <v>8775067.7100000009</v>
          </cell>
        </row>
        <row r="570">
          <cell r="A570" t="str">
            <v>108SPWYP</v>
          </cell>
          <cell r="B570" t="str">
            <v>108SP</v>
          </cell>
          <cell r="D570">
            <v>-44673861.062607028</v>
          </cell>
          <cell r="F570" t="str">
            <v>108SPWYP</v>
          </cell>
          <cell r="G570" t="str">
            <v>108SP</v>
          </cell>
          <cell r="I570">
            <v>-44673861.062607028</v>
          </cell>
        </row>
        <row r="571">
          <cell r="A571" t="str">
            <v>108TPDGP</v>
          </cell>
          <cell r="B571" t="str">
            <v>108TP</v>
          </cell>
          <cell r="D571">
            <v>-364086009.93729919</v>
          </cell>
          <cell r="F571" t="str">
            <v>108TPDGP</v>
          </cell>
          <cell r="G571" t="str">
            <v>108TP</v>
          </cell>
          <cell r="I571">
            <v>-364086009.93729919</v>
          </cell>
        </row>
        <row r="572">
          <cell r="A572" t="str">
            <v>108TPDGU</v>
          </cell>
          <cell r="B572" t="str">
            <v>108TP</v>
          </cell>
          <cell r="D572">
            <v>-430568584.32387757</v>
          </cell>
          <cell r="F572" t="str">
            <v>108TPDGU</v>
          </cell>
          <cell r="G572" t="str">
            <v>108TP</v>
          </cell>
          <cell r="I572">
            <v>-430568584.32387757</v>
          </cell>
        </row>
        <row r="573">
          <cell r="A573" t="str">
            <v>108TPSG</v>
          </cell>
          <cell r="B573" t="str">
            <v>108TP</v>
          </cell>
          <cell r="D573">
            <v>-1213696443.6168792</v>
          </cell>
          <cell r="F573" t="str">
            <v>108TPSG</v>
          </cell>
          <cell r="G573" t="str">
            <v>108TP</v>
          </cell>
          <cell r="I573">
            <v>-1213696443.6168792</v>
          </cell>
        </row>
        <row r="574">
          <cell r="A574" t="str">
            <v>111GPCA</v>
          </cell>
          <cell r="B574" t="str">
            <v>111GP</v>
          </cell>
          <cell r="D574">
            <v>-561800.45999999915</v>
          </cell>
          <cell r="F574" t="str">
            <v>111GPCA</v>
          </cell>
          <cell r="G574" t="str">
            <v>111GP</v>
          </cell>
          <cell r="I574">
            <v>-561800.45999999915</v>
          </cell>
        </row>
        <row r="575">
          <cell r="A575" t="str">
            <v>111GPID</v>
          </cell>
          <cell r="B575" t="str">
            <v>111GP</v>
          </cell>
          <cell r="D575">
            <v>-333770.7</v>
          </cell>
          <cell r="F575" t="str">
            <v>111GPID</v>
          </cell>
          <cell r="G575" t="str">
            <v>111GP</v>
          </cell>
          <cell r="I575">
            <v>-333770.7</v>
          </cell>
        </row>
        <row r="576">
          <cell r="A576" t="str">
            <v>111GPOR</v>
          </cell>
          <cell r="B576" t="str">
            <v>111GP</v>
          </cell>
          <cell r="D576">
            <v>-4676703.5061118314</v>
          </cell>
          <cell r="F576" t="str">
            <v>111GPOR</v>
          </cell>
          <cell r="G576" t="str">
            <v>111GP</v>
          </cell>
          <cell r="I576">
            <v>-4676703.5061118314</v>
          </cell>
        </row>
        <row r="577">
          <cell r="A577" t="str">
            <v>111GPSO</v>
          </cell>
          <cell r="B577" t="str">
            <v>111GP</v>
          </cell>
          <cell r="D577">
            <v>-4011409.5000000009</v>
          </cell>
          <cell r="F577" t="str">
            <v>111GPSO</v>
          </cell>
          <cell r="G577" t="str">
            <v>111GP</v>
          </cell>
          <cell r="I577">
            <v>-4011409.5000000009</v>
          </cell>
        </row>
        <row r="578">
          <cell r="A578" t="str">
            <v>111GPUT</v>
          </cell>
          <cell r="B578" t="str">
            <v>111GP</v>
          </cell>
          <cell r="D578">
            <v>-19399.300000000021</v>
          </cell>
          <cell r="F578" t="str">
            <v>111GPUT</v>
          </cell>
          <cell r="G578" t="str">
            <v>111GP</v>
          </cell>
          <cell r="I578">
            <v>-19399.300000000021</v>
          </cell>
        </row>
        <row r="579">
          <cell r="A579" t="str">
            <v>111GPWA</v>
          </cell>
          <cell r="B579" t="str">
            <v>111GP</v>
          </cell>
          <cell r="D579">
            <v>-1852044.09</v>
          </cell>
          <cell r="F579" t="str">
            <v>111GPWA</v>
          </cell>
          <cell r="G579" t="str">
            <v>111GP</v>
          </cell>
          <cell r="I579">
            <v>-1852044.09</v>
          </cell>
        </row>
        <row r="580">
          <cell r="A580" t="str">
            <v>111GPWYP</v>
          </cell>
          <cell r="B580" t="str">
            <v>111GP</v>
          </cell>
          <cell r="D580">
            <v>-4447741.8709952692</v>
          </cell>
          <cell r="F580" t="str">
            <v>111GPWYP</v>
          </cell>
          <cell r="G580" t="str">
            <v>111GP</v>
          </cell>
          <cell r="I580">
            <v>-4447741.8709952692</v>
          </cell>
        </row>
        <row r="581">
          <cell r="A581" t="str">
            <v>111HPSG-P</v>
          </cell>
          <cell r="B581" t="str">
            <v>111HP</v>
          </cell>
          <cell r="D581">
            <v>-3139234.8800000045</v>
          </cell>
          <cell r="F581" t="str">
            <v>111HPSG-P</v>
          </cell>
          <cell r="G581" t="str">
            <v>111HP</v>
          </cell>
          <cell r="I581">
            <v>-3139234.8800000045</v>
          </cell>
        </row>
        <row r="582">
          <cell r="A582" t="str">
            <v>111IPCA</v>
          </cell>
          <cell r="B582" t="str">
            <v>111IP</v>
          </cell>
          <cell r="D582">
            <v>-7468.0857426210314</v>
          </cell>
          <cell r="F582" t="str">
            <v>111IPCA</v>
          </cell>
          <cell r="G582" t="str">
            <v>111IP</v>
          </cell>
          <cell r="I582">
            <v>-7468.0857426210314</v>
          </cell>
        </row>
        <row r="583">
          <cell r="A583" t="str">
            <v>111IPCN</v>
          </cell>
          <cell r="B583" t="str">
            <v>111IP</v>
          </cell>
          <cell r="D583">
            <v>-157576838.15671331</v>
          </cell>
          <cell r="F583" t="str">
            <v>111IPCN</v>
          </cell>
          <cell r="G583" t="str">
            <v>111IP</v>
          </cell>
          <cell r="I583">
            <v>-157576838.15671331</v>
          </cell>
        </row>
        <row r="584">
          <cell r="A584" t="str">
            <v>111IPDGU</v>
          </cell>
          <cell r="B584" t="str">
            <v>111IP</v>
          </cell>
          <cell r="D584">
            <v>-522796.86999999959</v>
          </cell>
          <cell r="F584" t="str">
            <v>111IPDGU</v>
          </cell>
          <cell r="G584" t="str">
            <v>111IP</v>
          </cell>
          <cell r="I584">
            <v>-522796.86999999959</v>
          </cell>
        </row>
        <row r="585">
          <cell r="A585" t="str">
            <v>111IPID</v>
          </cell>
          <cell r="B585" t="str">
            <v>111IP</v>
          </cell>
          <cell r="D585">
            <v>-974857.8474716465</v>
          </cell>
          <cell r="F585" t="str">
            <v>111IPID</v>
          </cell>
          <cell r="G585" t="str">
            <v>111IP</v>
          </cell>
          <cell r="I585">
            <v>-974857.8474716465</v>
          </cell>
        </row>
        <row r="586">
          <cell r="A586" t="str">
            <v>111IPOR</v>
          </cell>
          <cell r="B586" t="str">
            <v>111IP</v>
          </cell>
          <cell r="D586">
            <v>-118371.20263029705</v>
          </cell>
          <cell r="F586" t="str">
            <v>111IPOR</v>
          </cell>
          <cell r="G586" t="str">
            <v>111IP</v>
          </cell>
          <cell r="I586">
            <v>-118371.20263029705</v>
          </cell>
        </row>
        <row r="587">
          <cell r="A587" t="str">
            <v>111IPSG</v>
          </cell>
          <cell r="B587" t="str">
            <v>111IP</v>
          </cell>
          <cell r="D587">
            <v>-94089312.0011338</v>
          </cell>
          <cell r="F587" t="str">
            <v>111IPSG</v>
          </cell>
          <cell r="G587" t="str">
            <v>111IP</v>
          </cell>
          <cell r="I587">
            <v>-94089312.0011338</v>
          </cell>
        </row>
        <row r="588">
          <cell r="A588" t="str">
            <v>111IPSG-P</v>
          </cell>
          <cell r="B588" t="str">
            <v>111IP</v>
          </cell>
          <cell r="D588">
            <v>-110337630.04854417</v>
          </cell>
          <cell r="F588" t="str">
            <v>111IPSG-P</v>
          </cell>
          <cell r="G588" t="str">
            <v>111IP</v>
          </cell>
          <cell r="I588">
            <v>-110337630.04854417</v>
          </cell>
        </row>
        <row r="589">
          <cell r="A589" t="str">
            <v>111IPSG-U</v>
          </cell>
          <cell r="B589" t="str">
            <v>111IP</v>
          </cell>
          <cell r="D589">
            <v>-6673853.1699999953</v>
          </cell>
          <cell r="F589" t="str">
            <v>111IPSG-U</v>
          </cell>
          <cell r="G589" t="str">
            <v>111IP</v>
          </cell>
          <cell r="I589">
            <v>-6673853.1699999953</v>
          </cell>
        </row>
        <row r="590">
          <cell r="A590" t="str">
            <v>111IPSO</v>
          </cell>
          <cell r="B590" t="str">
            <v>111IP</v>
          </cell>
          <cell r="D590">
            <v>-295973472.0700888</v>
          </cell>
          <cell r="F590" t="str">
            <v>111IPSO</v>
          </cell>
          <cell r="G590" t="str">
            <v>111IP</v>
          </cell>
          <cell r="I590">
            <v>-295973472.0700888</v>
          </cell>
        </row>
        <row r="591">
          <cell r="A591" t="str">
            <v>111IPSSGCH</v>
          </cell>
          <cell r="B591" t="str">
            <v>111IP</v>
          </cell>
          <cell r="D591">
            <v>-21944.87</v>
          </cell>
          <cell r="F591" t="str">
            <v>111IPSSGCH</v>
          </cell>
          <cell r="G591" t="str">
            <v>111IP</v>
          </cell>
          <cell r="I591">
            <v>-21944.87</v>
          </cell>
        </row>
        <row r="592">
          <cell r="A592" t="str">
            <v>111IPUT</v>
          </cell>
          <cell r="B592" t="str">
            <v>111IP</v>
          </cell>
          <cell r="D592">
            <v>37248450.027572542</v>
          </cell>
          <cell r="F592" t="str">
            <v>111IPUT</v>
          </cell>
          <cell r="G592" t="str">
            <v>111IP</v>
          </cell>
          <cell r="I592">
            <v>37248450.027572542</v>
          </cell>
        </row>
        <row r="593">
          <cell r="A593" t="str">
            <v>111IPWA</v>
          </cell>
          <cell r="B593" t="str">
            <v>111IP</v>
          </cell>
          <cell r="D593">
            <v>-10582.600000000009</v>
          </cell>
          <cell r="F593" t="str">
            <v>111IPWA</v>
          </cell>
          <cell r="G593" t="str">
            <v>111IP</v>
          </cell>
          <cell r="I593">
            <v>-10582.600000000009</v>
          </cell>
        </row>
        <row r="594">
          <cell r="A594" t="str">
            <v>111IPWYP</v>
          </cell>
          <cell r="B594" t="str">
            <v>111IP</v>
          </cell>
          <cell r="D594">
            <v>-46352.214515085972</v>
          </cell>
          <cell r="F594" t="str">
            <v>111IPWYP</v>
          </cell>
          <cell r="G594" t="str">
            <v>111IP</v>
          </cell>
          <cell r="I594">
            <v>-46352.214515085972</v>
          </cell>
        </row>
        <row r="595">
          <cell r="A595" t="str">
            <v>182MCA</v>
          </cell>
          <cell r="B595" t="str">
            <v>182M</v>
          </cell>
          <cell r="D595">
            <v>-1401590.82</v>
          </cell>
          <cell r="F595" t="str">
            <v>182MCA</v>
          </cell>
          <cell r="G595" t="str">
            <v>182M</v>
          </cell>
          <cell r="I595">
            <v>-1401590.82</v>
          </cell>
        </row>
        <row r="596">
          <cell r="A596" t="str">
            <v>182MID</v>
          </cell>
          <cell r="B596" t="str">
            <v>182M</v>
          </cell>
          <cell r="D596">
            <v>-1792299.55</v>
          </cell>
          <cell r="F596" t="str">
            <v>182MID</v>
          </cell>
          <cell r="G596" t="str">
            <v>182M</v>
          </cell>
          <cell r="I596">
            <v>-1792299.55</v>
          </cell>
        </row>
        <row r="597">
          <cell r="A597" t="str">
            <v>182MOR</v>
          </cell>
          <cell r="B597" t="str">
            <v>182M</v>
          </cell>
          <cell r="D597">
            <v>-11751159.66</v>
          </cell>
          <cell r="F597" t="str">
            <v>182MOR</v>
          </cell>
          <cell r="G597" t="str">
            <v>182M</v>
          </cell>
          <cell r="I597">
            <v>-11751159.66</v>
          </cell>
        </row>
        <row r="598">
          <cell r="A598" t="str">
            <v>182MOTHER</v>
          </cell>
          <cell r="B598" t="str">
            <v>182M</v>
          </cell>
          <cell r="D598">
            <v>115627687.89</v>
          </cell>
          <cell r="F598" t="str">
            <v>182MOTHER</v>
          </cell>
          <cell r="G598" t="str">
            <v>182M</v>
          </cell>
          <cell r="I598">
            <v>115627687.89</v>
          </cell>
        </row>
        <row r="599">
          <cell r="A599" t="str">
            <v>182MSE</v>
          </cell>
          <cell r="B599" t="str">
            <v>182M</v>
          </cell>
          <cell r="D599">
            <v>115119099.33999996</v>
          </cell>
          <cell r="F599" t="str">
            <v>182MSE</v>
          </cell>
          <cell r="G599" t="str">
            <v>182M</v>
          </cell>
          <cell r="I599">
            <v>115119099.33999996</v>
          </cell>
        </row>
        <row r="600">
          <cell r="A600" t="str">
            <v>182MSG</v>
          </cell>
          <cell r="B600" t="str">
            <v>182M</v>
          </cell>
          <cell r="D600">
            <v>70692037.828320146</v>
          </cell>
          <cell r="F600" t="str">
            <v>182MSG</v>
          </cell>
          <cell r="G600" t="str">
            <v>182M</v>
          </cell>
          <cell r="I600">
            <v>70692037.828320146</v>
          </cell>
        </row>
        <row r="601">
          <cell r="A601" t="str">
            <v>182MSO</v>
          </cell>
          <cell r="B601" t="str">
            <v>182M</v>
          </cell>
          <cell r="D601">
            <v>366668168.07538468</v>
          </cell>
          <cell r="F601" t="str">
            <v>182MSO</v>
          </cell>
          <cell r="G601" t="str">
            <v>182M</v>
          </cell>
          <cell r="I601">
            <v>366668168.07538468</v>
          </cell>
        </row>
        <row r="602">
          <cell r="A602" t="str">
            <v>182MUT</v>
          </cell>
          <cell r="B602" t="str">
            <v>182M</v>
          </cell>
          <cell r="D602">
            <v>9020274.5800000001</v>
          </cell>
          <cell r="F602" t="str">
            <v>182MUT</v>
          </cell>
          <cell r="G602" t="str">
            <v>182M</v>
          </cell>
          <cell r="I602">
            <v>9020274.5800000001</v>
          </cell>
        </row>
        <row r="603">
          <cell r="A603" t="str">
            <v>182MWA</v>
          </cell>
          <cell r="B603" t="str">
            <v>182M</v>
          </cell>
          <cell r="D603">
            <v>-8127074.7800000003</v>
          </cell>
          <cell r="F603" t="str">
            <v>182MWA</v>
          </cell>
          <cell r="G603" t="str">
            <v>182M</v>
          </cell>
          <cell r="I603">
            <v>-8127074.7800000003</v>
          </cell>
        </row>
        <row r="604">
          <cell r="A604" t="str">
            <v>182MWYP</v>
          </cell>
          <cell r="B604" t="str">
            <v>182M</v>
          </cell>
          <cell r="D604">
            <v>15362406.795660267</v>
          </cell>
          <cell r="F604" t="str">
            <v>182MWYP</v>
          </cell>
          <cell r="G604" t="str">
            <v>182M</v>
          </cell>
          <cell r="I604">
            <v>15362406.795660267</v>
          </cell>
        </row>
        <row r="605">
          <cell r="A605" t="str">
            <v>182MWYU</v>
          </cell>
          <cell r="B605" t="str">
            <v>182M</v>
          </cell>
          <cell r="D605">
            <v>-6555135.2199999997</v>
          </cell>
          <cell r="F605" t="str">
            <v>182MWYU</v>
          </cell>
          <cell r="G605" t="str">
            <v>182M</v>
          </cell>
          <cell r="I605">
            <v>-6555135.2199999997</v>
          </cell>
        </row>
        <row r="606">
          <cell r="A606" t="str">
            <v>182WCA</v>
          </cell>
          <cell r="B606" t="str">
            <v>182W</v>
          </cell>
          <cell r="D606">
            <v>0.01</v>
          </cell>
          <cell r="F606" t="str">
            <v>182WCA</v>
          </cell>
          <cell r="G606" t="str">
            <v>182W</v>
          </cell>
          <cell r="I606">
            <v>0.01</v>
          </cell>
        </row>
        <row r="607">
          <cell r="A607" t="str">
            <v>182WID</v>
          </cell>
          <cell r="B607" t="str">
            <v>182W</v>
          </cell>
          <cell r="D607">
            <v>1687321.02</v>
          </cell>
          <cell r="F607" t="str">
            <v>182WID</v>
          </cell>
          <cell r="G607" t="str">
            <v>182W</v>
          </cell>
          <cell r="I607">
            <v>1687321.02</v>
          </cell>
        </row>
        <row r="608">
          <cell r="A608" t="str">
            <v>182WOTHER</v>
          </cell>
          <cell r="B608" t="str">
            <v>182W</v>
          </cell>
          <cell r="D608">
            <v>-9998904.5600000005</v>
          </cell>
          <cell r="F608" t="str">
            <v>182WOTHER</v>
          </cell>
          <cell r="G608" t="str">
            <v>182W</v>
          </cell>
          <cell r="I608">
            <v>-9998904.5600000005</v>
          </cell>
        </row>
        <row r="609">
          <cell r="A609" t="str">
            <v>182WWYP</v>
          </cell>
          <cell r="B609" t="str">
            <v>182W</v>
          </cell>
          <cell r="D609">
            <v>-904464.32</v>
          </cell>
          <cell r="F609" t="str">
            <v>182WWYP</v>
          </cell>
          <cell r="G609" t="str">
            <v>182W</v>
          </cell>
          <cell r="I609">
            <v>-904464.32</v>
          </cell>
        </row>
        <row r="610">
          <cell r="A610" t="str">
            <v>186MOTHER</v>
          </cell>
          <cell r="B610" t="str">
            <v>186M</v>
          </cell>
          <cell r="D610">
            <v>3746439.08</v>
          </cell>
          <cell r="F610" t="str">
            <v>186MOTHER</v>
          </cell>
          <cell r="G610" t="str">
            <v>186M</v>
          </cell>
          <cell r="I610">
            <v>3746439.08</v>
          </cell>
        </row>
        <row r="611">
          <cell r="A611" t="str">
            <v>186MSE</v>
          </cell>
          <cell r="B611" t="str">
            <v>186M</v>
          </cell>
          <cell r="D611">
            <v>1479125.31</v>
          </cell>
          <cell r="F611" t="str">
            <v>186MSE</v>
          </cell>
          <cell r="G611" t="str">
            <v>186M</v>
          </cell>
          <cell r="I611">
            <v>1479125.31</v>
          </cell>
        </row>
        <row r="612">
          <cell r="A612" t="str">
            <v>186MSG</v>
          </cell>
          <cell r="B612" t="str">
            <v>186M</v>
          </cell>
          <cell r="D612">
            <v>83583719.112414569</v>
          </cell>
          <cell r="F612" t="str">
            <v>186MSG</v>
          </cell>
          <cell r="G612" t="str">
            <v>186M</v>
          </cell>
          <cell r="I612">
            <v>83583719.112414569</v>
          </cell>
        </row>
        <row r="613">
          <cell r="A613" t="str">
            <v>186MSO</v>
          </cell>
          <cell r="B613" t="str">
            <v>186M</v>
          </cell>
          <cell r="D613">
            <v>164899.53</v>
          </cell>
          <cell r="F613" t="str">
            <v>186MSO</v>
          </cell>
          <cell r="G613" t="str">
            <v>186M</v>
          </cell>
          <cell r="I613">
            <v>164899.53</v>
          </cell>
        </row>
        <row r="614">
          <cell r="A614" t="str">
            <v>DPCA</v>
          </cell>
          <cell r="B614" t="str">
            <v>DP</v>
          </cell>
          <cell r="D614">
            <v>1017059.98</v>
          </cell>
          <cell r="F614" t="str">
            <v>DPCA</v>
          </cell>
          <cell r="G614" t="str">
            <v>DP</v>
          </cell>
          <cell r="I614">
            <v>1017059.98</v>
          </cell>
        </row>
        <row r="615">
          <cell r="A615" t="str">
            <v>DPID</v>
          </cell>
          <cell r="B615" t="str">
            <v>DP</v>
          </cell>
          <cell r="D615">
            <v>3038483.62</v>
          </cell>
          <cell r="F615" t="str">
            <v>DPID</v>
          </cell>
          <cell r="G615" t="str">
            <v>DP</v>
          </cell>
          <cell r="I615">
            <v>3038483.62</v>
          </cell>
        </row>
        <row r="616">
          <cell r="A616" t="str">
            <v>DPOR</v>
          </cell>
          <cell r="B616" t="str">
            <v>DP</v>
          </cell>
          <cell r="D616">
            <v>15304312.529999999</v>
          </cell>
          <cell r="F616" t="str">
            <v>DPOR</v>
          </cell>
          <cell r="G616" t="str">
            <v>DP</v>
          </cell>
          <cell r="I616">
            <v>15304312.529999999</v>
          </cell>
        </row>
        <row r="617">
          <cell r="A617" t="str">
            <v>DPUT</v>
          </cell>
          <cell r="B617" t="str">
            <v>DP</v>
          </cell>
          <cell r="D617">
            <v>29976470.18</v>
          </cell>
          <cell r="F617" t="str">
            <v>DPUT</v>
          </cell>
          <cell r="G617" t="str">
            <v>DP</v>
          </cell>
          <cell r="I617">
            <v>29976470.18</v>
          </cell>
        </row>
        <row r="618">
          <cell r="A618" t="str">
            <v>DPWA</v>
          </cell>
          <cell r="B618" t="str">
            <v>DP</v>
          </cell>
          <cell r="D618">
            <v>4546566.7</v>
          </cell>
          <cell r="F618" t="str">
            <v>DPWA</v>
          </cell>
          <cell r="G618" t="str">
            <v>DP</v>
          </cell>
          <cell r="I618">
            <v>4546566.7</v>
          </cell>
        </row>
        <row r="619">
          <cell r="A619" t="str">
            <v>DPWYU</v>
          </cell>
          <cell r="B619" t="str">
            <v>DP</v>
          </cell>
          <cell r="D619">
            <v>7537828.3600000003</v>
          </cell>
          <cell r="F619" t="str">
            <v>DPWYU</v>
          </cell>
          <cell r="G619" t="str">
            <v>DP</v>
          </cell>
          <cell r="I619">
            <v>7537828.3600000003</v>
          </cell>
        </row>
        <row r="620">
          <cell r="A620" t="str">
            <v>GPSO</v>
          </cell>
          <cell r="B620" t="str">
            <v>GP</v>
          </cell>
          <cell r="D620">
            <v>39436686.560000002</v>
          </cell>
          <cell r="F620" t="str">
            <v>GPSO</v>
          </cell>
          <cell r="G620" t="str">
            <v>GP</v>
          </cell>
          <cell r="I620">
            <v>39436686.560000002</v>
          </cell>
        </row>
        <row r="621">
          <cell r="A621" t="str">
            <v>OPSG</v>
          </cell>
          <cell r="B621" t="str">
            <v>OP</v>
          </cell>
          <cell r="D621">
            <v>-553173</v>
          </cell>
          <cell r="F621" t="str">
            <v>OPSG</v>
          </cell>
          <cell r="G621" t="str">
            <v>OP</v>
          </cell>
          <cell r="I621">
            <v>-553173</v>
          </cell>
        </row>
        <row r="622">
          <cell r="A622" t="str">
            <v>SPSG</v>
          </cell>
          <cell r="B622" t="str">
            <v>SP</v>
          </cell>
          <cell r="D622">
            <v>56210191.979999997</v>
          </cell>
          <cell r="F622" t="str">
            <v>SPSG</v>
          </cell>
          <cell r="G622" t="str">
            <v>SP</v>
          </cell>
          <cell r="I622">
            <v>56210191.979999997</v>
          </cell>
        </row>
        <row r="623">
          <cell r="A623" t="str">
            <v>TPSG</v>
          </cell>
          <cell r="B623" t="str">
            <v>TP</v>
          </cell>
          <cell r="D623">
            <v>108436131.55</v>
          </cell>
          <cell r="F623" t="str">
            <v>TPSG</v>
          </cell>
          <cell r="G623" t="str">
            <v>TP</v>
          </cell>
          <cell r="I623">
            <v>108436131.55</v>
          </cell>
        </row>
        <row r="624">
          <cell r="A624" t="str">
            <v>406SG</v>
          </cell>
          <cell r="B624" t="str">
            <v>406</v>
          </cell>
          <cell r="D624">
            <v>4781559.42</v>
          </cell>
          <cell r="F624" t="str">
            <v>406SG</v>
          </cell>
          <cell r="G624" t="str">
            <v>406</v>
          </cell>
          <cell r="I624">
            <v>4781559.42</v>
          </cell>
        </row>
        <row r="625">
          <cell r="A625" t="str">
            <v>406UT</v>
          </cell>
          <cell r="B625" t="str">
            <v>406</v>
          </cell>
          <cell r="D625">
            <v>301635.48</v>
          </cell>
          <cell r="F625" t="str">
            <v>406UT</v>
          </cell>
          <cell r="G625" t="str">
            <v>406</v>
          </cell>
          <cell r="I625">
            <v>301635.48</v>
          </cell>
        </row>
        <row r="626">
          <cell r="A626" t="str">
            <v>407OR</v>
          </cell>
          <cell r="B626" t="str">
            <v>407</v>
          </cell>
          <cell r="D626">
            <v>-965.66</v>
          </cell>
          <cell r="F626" t="str">
            <v>407OR</v>
          </cell>
          <cell r="G626" t="str">
            <v>407</v>
          </cell>
          <cell r="I626">
            <v>-965.66</v>
          </cell>
        </row>
        <row r="627">
          <cell r="A627" t="str">
            <v>407OTHER</v>
          </cell>
          <cell r="B627" t="str">
            <v>407</v>
          </cell>
          <cell r="D627">
            <v>124290.24000000001</v>
          </cell>
          <cell r="F627" t="str">
            <v>407OTHER</v>
          </cell>
          <cell r="G627" t="str">
            <v>407</v>
          </cell>
          <cell r="I627">
            <v>124290.24000000001</v>
          </cell>
        </row>
        <row r="628">
          <cell r="A628" t="str">
            <v>407WA</v>
          </cell>
          <cell r="B628" t="str">
            <v>407</v>
          </cell>
          <cell r="D628">
            <v>965.66</v>
          </cell>
          <cell r="F628" t="str">
            <v>407WA</v>
          </cell>
          <cell r="G628" t="str">
            <v>407</v>
          </cell>
          <cell r="I628">
            <v>965.66</v>
          </cell>
        </row>
        <row r="629">
          <cell r="A629" t="str">
            <v>408CA</v>
          </cell>
          <cell r="B629" t="str">
            <v>408</v>
          </cell>
          <cell r="D629">
            <v>1228286.3799999999</v>
          </cell>
          <cell r="F629" t="str">
            <v>408CA</v>
          </cell>
          <cell r="G629" t="str">
            <v>408</v>
          </cell>
          <cell r="I629">
            <v>1228286.3799999999</v>
          </cell>
        </row>
        <row r="630">
          <cell r="A630" t="str">
            <v>408GPS</v>
          </cell>
          <cell r="B630" t="str">
            <v>408</v>
          </cell>
          <cell r="D630">
            <v>181331120.94000003</v>
          </cell>
          <cell r="F630" t="str">
            <v>408GPS</v>
          </cell>
          <cell r="G630" t="str">
            <v>408</v>
          </cell>
          <cell r="I630">
            <v>181331120.94000003</v>
          </cell>
        </row>
        <row r="631">
          <cell r="A631" t="str">
            <v>408OR</v>
          </cell>
          <cell r="B631" t="str">
            <v>408</v>
          </cell>
          <cell r="D631">
            <v>31803624.530000001</v>
          </cell>
          <cell r="F631" t="str">
            <v>408OR</v>
          </cell>
          <cell r="G631" t="str">
            <v>408</v>
          </cell>
          <cell r="I631">
            <v>31803624.530000001</v>
          </cell>
        </row>
        <row r="632">
          <cell r="A632" t="str">
            <v>408SE</v>
          </cell>
          <cell r="B632" t="str">
            <v>408</v>
          </cell>
          <cell r="D632">
            <v>843247.9</v>
          </cell>
          <cell r="F632" t="str">
            <v>408SE</v>
          </cell>
          <cell r="G632" t="str">
            <v>408</v>
          </cell>
          <cell r="I632">
            <v>843247.9</v>
          </cell>
        </row>
        <row r="633">
          <cell r="A633" t="str">
            <v>408SG</v>
          </cell>
          <cell r="B633" t="str">
            <v>408</v>
          </cell>
          <cell r="D633">
            <v>2309694</v>
          </cell>
          <cell r="F633" t="str">
            <v>408SG</v>
          </cell>
          <cell r="G633" t="str">
            <v>408</v>
          </cell>
          <cell r="I633">
            <v>2309694</v>
          </cell>
        </row>
        <row r="634">
          <cell r="A634" t="str">
            <v>408SO</v>
          </cell>
          <cell r="B634" t="str">
            <v>408</v>
          </cell>
          <cell r="D634">
            <v>12360903.789999999</v>
          </cell>
          <cell r="F634" t="str">
            <v>408SO</v>
          </cell>
          <cell r="G634" t="str">
            <v>408</v>
          </cell>
          <cell r="I634">
            <v>12360903.789999999</v>
          </cell>
        </row>
        <row r="635">
          <cell r="A635" t="str">
            <v>408WA</v>
          </cell>
          <cell r="B635" t="str">
            <v>408</v>
          </cell>
          <cell r="D635">
            <v>25736.49</v>
          </cell>
          <cell r="F635" t="str">
            <v>408WA</v>
          </cell>
          <cell r="G635" t="str">
            <v>408</v>
          </cell>
          <cell r="I635">
            <v>25736.49</v>
          </cell>
        </row>
        <row r="636">
          <cell r="A636" t="str">
            <v>408WYP</v>
          </cell>
          <cell r="B636" t="str">
            <v>408</v>
          </cell>
          <cell r="D636">
            <v>1954149.97</v>
          </cell>
          <cell r="F636" t="str">
            <v>408WYP</v>
          </cell>
          <cell r="G636" t="str">
            <v>408</v>
          </cell>
          <cell r="I636">
            <v>1954149.97</v>
          </cell>
        </row>
        <row r="637">
          <cell r="A637" t="str">
            <v>419SNP</v>
          </cell>
          <cell r="B637" t="str">
            <v>419</v>
          </cell>
          <cell r="D637">
            <v>-43692342.502990074</v>
          </cell>
          <cell r="F637" t="str">
            <v>419SNP</v>
          </cell>
          <cell r="G637" t="str">
            <v>419</v>
          </cell>
          <cell r="I637">
            <v>-43692342.502990074</v>
          </cell>
        </row>
        <row r="638">
          <cell r="A638" t="str">
            <v>421CA</v>
          </cell>
          <cell r="B638" t="str">
            <v>421</v>
          </cell>
          <cell r="D638">
            <v>15089.04</v>
          </cell>
          <cell r="F638" t="str">
            <v>421CA</v>
          </cell>
          <cell r="G638" t="str">
            <v>421</v>
          </cell>
          <cell r="I638">
            <v>15089.04</v>
          </cell>
        </row>
        <row r="639">
          <cell r="A639" t="str">
            <v>421DGP</v>
          </cell>
          <cell r="B639" t="str">
            <v>421</v>
          </cell>
          <cell r="D639">
            <v>26718.240000000002</v>
          </cell>
          <cell r="F639" t="str">
            <v>421DGP</v>
          </cell>
          <cell r="G639" t="str">
            <v>421</v>
          </cell>
          <cell r="I639">
            <v>26718.240000000002</v>
          </cell>
        </row>
        <row r="640">
          <cell r="A640" t="str">
            <v>421DGU</v>
          </cell>
          <cell r="B640" t="str">
            <v>421</v>
          </cell>
          <cell r="D640">
            <v>-137165.31</v>
          </cell>
          <cell r="F640" t="str">
            <v>421DGU</v>
          </cell>
          <cell r="G640" t="str">
            <v>421</v>
          </cell>
          <cell r="I640">
            <v>-137165.31</v>
          </cell>
        </row>
        <row r="641">
          <cell r="A641" t="str">
            <v>421OR</v>
          </cell>
          <cell r="B641" t="str">
            <v>421</v>
          </cell>
          <cell r="D641">
            <v>731674.65</v>
          </cell>
          <cell r="F641" t="str">
            <v>421OR</v>
          </cell>
          <cell r="G641" t="str">
            <v>421</v>
          </cell>
          <cell r="I641">
            <v>731674.65</v>
          </cell>
        </row>
        <row r="642">
          <cell r="A642" t="str">
            <v>421SO</v>
          </cell>
          <cell r="B642" t="str">
            <v>421</v>
          </cell>
          <cell r="D642">
            <v>5942.4300000001676</v>
          </cell>
          <cell r="F642" t="str">
            <v>421SO</v>
          </cell>
          <cell r="G642" t="str">
            <v>421</v>
          </cell>
          <cell r="I642">
            <v>5942.4300000001676</v>
          </cell>
        </row>
        <row r="643">
          <cell r="A643" t="str">
            <v>421UT</v>
          </cell>
          <cell r="B643" t="str">
            <v>421</v>
          </cell>
          <cell r="D643">
            <v>-121328.65000000001</v>
          </cell>
          <cell r="F643" t="str">
            <v>421UT</v>
          </cell>
          <cell r="G643" t="str">
            <v>421</v>
          </cell>
          <cell r="I643">
            <v>-121328.65000000001</v>
          </cell>
        </row>
        <row r="644">
          <cell r="A644" t="str">
            <v>421WA</v>
          </cell>
          <cell r="B644" t="str">
            <v>421</v>
          </cell>
          <cell r="D644">
            <v>-1134.9000000000001</v>
          </cell>
          <cell r="F644" t="str">
            <v>421WA</v>
          </cell>
          <cell r="G644" t="str">
            <v>421</v>
          </cell>
          <cell r="I644">
            <v>-1134.9000000000001</v>
          </cell>
        </row>
        <row r="645">
          <cell r="A645" t="str">
            <v>421WYP</v>
          </cell>
          <cell r="B645" t="str">
            <v>421</v>
          </cell>
          <cell r="D645">
            <v>374.33000000000004</v>
          </cell>
          <cell r="F645" t="str">
            <v>421WYP</v>
          </cell>
          <cell r="G645" t="str">
            <v>421</v>
          </cell>
          <cell r="I645">
            <v>374.33000000000004</v>
          </cell>
        </row>
        <row r="646">
          <cell r="A646" t="str">
            <v>421WYU</v>
          </cell>
          <cell r="B646" t="str">
            <v>421</v>
          </cell>
          <cell r="D646">
            <v>4815.24</v>
          </cell>
          <cell r="F646" t="str">
            <v>421WYU</v>
          </cell>
          <cell r="G646" t="str">
            <v>421</v>
          </cell>
          <cell r="I646">
            <v>4815.24</v>
          </cell>
        </row>
        <row r="647">
          <cell r="A647" t="str">
            <v>427SNP</v>
          </cell>
          <cell r="B647" t="str">
            <v>427</v>
          </cell>
          <cell r="D647">
            <v>361009522.38999999</v>
          </cell>
          <cell r="F647" t="str">
            <v>427SNP</v>
          </cell>
          <cell r="G647" t="str">
            <v>427</v>
          </cell>
          <cell r="I647">
            <v>361009522.38999999</v>
          </cell>
        </row>
        <row r="648">
          <cell r="A648" t="str">
            <v>428SNP</v>
          </cell>
          <cell r="B648" t="str">
            <v>428</v>
          </cell>
          <cell r="D648">
            <v>4460171.12</v>
          </cell>
          <cell r="F648" t="str">
            <v>428SNP</v>
          </cell>
          <cell r="G648" t="str">
            <v>428</v>
          </cell>
          <cell r="I648">
            <v>4460171.12</v>
          </cell>
        </row>
        <row r="649">
          <cell r="A649" t="str">
            <v>429SNP</v>
          </cell>
          <cell r="B649" t="str">
            <v>429</v>
          </cell>
          <cell r="D649">
            <v>-11025.84</v>
          </cell>
          <cell r="F649" t="str">
            <v>429SNP</v>
          </cell>
          <cell r="G649" t="str">
            <v>429</v>
          </cell>
          <cell r="I649">
            <v>-11025.84</v>
          </cell>
        </row>
        <row r="650">
          <cell r="A650" t="str">
            <v>431SNP</v>
          </cell>
          <cell r="B650" t="str">
            <v>431</v>
          </cell>
          <cell r="D650">
            <v>21988458.27</v>
          </cell>
          <cell r="F650" t="str">
            <v>431SNP</v>
          </cell>
          <cell r="G650" t="str">
            <v>431</v>
          </cell>
          <cell r="I650">
            <v>21988458.27</v>
          </cell>
        </row>
        <row r="651">
          <cell r="A651" t="str">
            <v>432SNP</v>
          </cell>
          <cell r="B651" t="str">
            <v>432</v>
          </cell>
          <cell r="D651">
            <v>-25466791.579999998</v>
          </cell>
          <cell r="F651" t="str">
            <v>432SNP</v>
          </cell>
          <cell r="G651" t="str">
            <v>432</v>
          </cell>
          <cell r="I651">
            <v>-25466791.579999998</v>
          </cell>
        </row>
        <row r="652">
          <cell r="A652" t="str">
            <v>440CA</v>
          </cell>
          <cell r="B652" t="str">
            <v>440</v>
          </cell>
          <cell r="D652">
            <v>46059433.880000003</v>
          </cell>
          <cell r="F652" t="str">
            <v>440CA</v>
          </cell>
          <cell r="G652" t="str">
            <v>440</v>
          </cell>
          <cell r="I652">
            <v>46059433.880000003</v>
          </cell>
        </row>
        <row r="653">
          <cell r="A653" t="str">
            <v>440ID</v>
          </cell>
          <cell r="B653" t="str">
            <v>440</v>
          </cell>
          <cell r="D653">
            <v>78031298.959999993</v>
          </cell>
          <cell r="F653" t="str">
            <v>440ID</v>
          </cell>
          <cell r="G653" t="str">
            <v>440</v>
          </cell>
          <cell r="I653">
            <v>78031298.959999993</v>
          </cell>
        </row>
        <row r="654">
          <cell r="A654" t="str">
            <v>440OR</v>
          </cell>
          <cell r="B654" t="str">
            <v>440</v>
          </cell>
          <cell r="D654">
            <v>629272437.13</v>
          </cell>
          <cell r="F654" t="str">
            <v>440OR</v>
          </cell>
          <cell r="G654" t="str">
            <v>440</v>
          </cell>
          <cell r="I654">
            <v>629272437.13</v>
          </cell>
        </row>
        <row r="655">
          <cell r="A655" t="str">
            <v>440OTHER</v>
          </cell>
          <cell r="B655" t="str">
            <v>440</v>
          </cell>
          <cell r="D655">
            <v>37292177.789999999</v>
          </cell>
          <cell r="F655" t="str">
            <v>440OTHER</v>
          </cell>
          <cell r="G655" t="str">
            <v>440</v>
          </cell>
          <cell r="I655">
            <v>37292177.789999999</v>
          </cell>
        </row>
        <row r="656">
          <cell r="A656" t="str">
            <v>440UT</v>
          </cell>
          <cell r="B656" t="str">
            <v>440</v>
          </cell>
          <cell r="D656">
            <v>763826667.5</v>
          </cell>
          <cell r="F656" t="str">
            <v>440UT</v>
          </cell>
          <cell r="G656" t="str">
            <v>440</v>
          </cell>
          <cell r="I656">
            <v>763826667.5</v>
          </cell>
        </row>
        <row r="657">
          <cell r="A657" t="str">
            <v>440WA</v>
          </cell>
          <cell r="B657" t="str">
            <v>440</v>
          </cell>
          <cell r="D657">
            <v>144964649.19</v>
          </cell>
          <cell r="F657" t="str">
            <v>440WA</v>
          </cell>
          <cell r="G657" t="str">
            <v>440</v>
          </cell>
          <cell r="I657">
            <v>144964649.19</v>
          </cell>
        </row>
        <row r="658">
          <cell r="A658" t="str">
            <v>440WYP</v>
          </cell>
          <cell r="B658" t="str">
            <v>440</v>
          </cell>
          <cell r="D658">
            <v>90756604.378586233</v>
          </cell>
          <cell r="F658" t="str">
            <v>440WYP</v>
          </cell>
          <cell r="G658" t="str">
            <v>440</v>
          </cell>
          <cell r="I658">
            <v>90756604.378586233</v>
          </cell>
        </row>
        <row r="659">
          <cell r="A659" t="str">
            <v>440WYU</v>
          </cell>
          <cell r="B659" t="str">
            <v>440</v>
          </cell>
          <cell r="D659">
            <v>12381348.210000001</v>
          </cell>
          <cell r="F659" t="str">
            <v>440WYU</v>
          </cell>
          <cell r="G659" t="str">
            <v>440</v>
          </cell>
          <cell r="I659">
            <v>12381348.210000001</v>
          </cell>
        </row>
        <row r="660">
          <cell r="A660" t="str">
            <v>442CA</v>
          </cell>
          <cell r="B660" t="str">
            <v>442</v>
          </cell>
          <cell r="D660">
            <v>53087042.32</v>
          </cell>
          <cell r="F660" t="str">
            <v>442CA</v>
          </cell>
          <cell r="G660" t="str">
            <v>442</v>
          </cell>
          <cell r="I660">
            <v>53087042.32</v>
          </cell>
        </row>
        <row r="661">
          <cell r="A661" t="str">
            <v>442ID</v>
          </cell>
          <cell r="B661" t="str">
            <v>442</v>
          </cell>
          <cell r="D661">
            <v>205168607.05000001</v>
          </cell>
          <cell r="F661" t="str">
            <v>442ID</v>
          </cell>
          <cell r="G661" t="str">
            <v>442</v>
          </cell>
          <cell r="I661">
            <v>205168607.05000001</v>
          </cell>
        </row>
        <row r="662">
          <cell r="A662" t="str">
            <v>442OR</v>
          </cell>
          <cell r="B662" t="str">
            <v>442</v>
          </cell>
          <cell r="D662">
            <v>627285353.25999999</v>
          </cell>
          <cell r="F662" t="str">
            <v>442OR</v>
          </cell>
          <cell r="G662" t="str">
            <v>442</v>
          </cell>
          <cell r="I662">
            <v>627285353.25999999</v>
          </cell>
        </row>
        <row r="663">
          <cell r="A663" t="str">
            <v>442OTHER</v>
          </cell>
          <cell r="B663" t="str">
            <v>442</v>
          </cell>
          <cell r="D663">
            <v>45597764.729999997</v>
          </cell>
          <cell r="F663" t="str">
            <v>442OTHER</v>
          </cell>
          <cell r="G663" t="str">
            <v>442</v>
          </cell>
          <cell r="I663">
            <v>45597764.729999997</v>
          </cell>
        </row>
        <row r="664">
          <cell r="A664" t="str">
            <v>442UT</v>
          </cell>
          <cell r="B664" t="str">
            <v>442</v>
          </cell>
          <cell r="D664">
            <v>1237484163.75</v>
          </cell>
          <cell r="F664" t="str">
            <v>442UT</v>
          </cell>
          <cell r="G664" t="str">
            <v>442</v>
          </cell>
          <cell r="I664">
            <v>1237484163.75</v>
          </cell>
        </row>
        <row r="665">
          <cell r="A665" t="str">
            <v>442WA</v>
          </cell>
          <cell r="B665" t="str">
            <v>442</v>
          </cell>
          <cell r="D665">
            <v>180341875.69999999</v>
          </cell>
          <cell r="F665" t="str">
            <v>442WA</v>
          </cell>
          <cell r="G665" t="str">
            <v>442</v>
          </cell>
          <cell r="I665">
            <v>180341875.69999999</v>
          </cell>
        </row>
        <row r="666">
          <cell r="A666" t="str">
            <v>442WYP</v>
          </cell>
          <cell r="B666" t="str">
            <v>442</v>
          </cell>
          <cell r="D666">
            <v>443649147.06088102</v>
          </cell>
          <cell r="F666" t="str">
            <v>442WYP</v>
          </cell>
          <cell r="G666" t="str">
            <v>442</v>
          </cell>
          <cell r="I666">
            <v>443649147.06088102</v>
          </cell>
        </row>
        <row r="667">
          <cell r="A667" t="str">
            <v>442WYU</v>
          </cell>
          <cell r="B667" t="str">
            <v>442</v>
          </cell>
          <cell r="D667">
            <v>105756954.04000001</v>
          </cell>
          <cell r="F667" t="str">
            <v>442WYU</v>
          </cell>
          <cell r="G667" t="str">
            <v>442</v>
          </cell>
          <cell r="I667">
            <v>105756954.04000001</v>
          </cell>
        </row>
        <row r="668">
          <cell r="A668" t="str">
            <v>444CA</v>
          </cell>
          <cell r="B668" t="str">
            <v>444</v>
          </cell>
          <cell r="D668">
            <v>352246.24</v>
          </cell>
          <cell r="F668" t="str">
            <v>444CA</v>
          </cell>
          <cell r="G668" t="str">
            <v>444</v>
          </cell>
          <cell r="I668">
            <v>352246.24</v>
          </cell>
        </row>
        <row r="669">
          <cell r="A669" t="str">
            <v>444ID</v>
          </cell>
          <cell r="B669" t="str">
            <v>444</v>
          </cell>
          <cell r="D669">
            <v>522303.42</v>
          </cell>
          <cell r="F669" t="str">
            <v>444ID</v>
          </cell>
          <cell r="G669" t="str">
            <v>444</v>
          </cell>
          <cell r="I669">
            <v>522303.42</v>
          </cell>
        </row>
        <row r="670">
          <cell r="A670" t="str">
            <v>444OR</v>
          </cell>
          <cell r="B670" t="str">
            <v>444</v>
          </cell>
          <cell r="D670">
            <v>5969307.1200000001</v>
          </cell>
          <cell r="F670" t="str">
            <v>444OR</v>
          </cell>
          <cell r="G670" t="str">
            <v>444</v>
          </cell>
          <cell r="I670">
            <v>5969307.1200000001</v>
          </cell>
        </row>
        <row r="671">
          <cell r="A671" t="str">
            <v>444OTHER</v>
          </cell>
          <cell r="B671" t="str">
            <v>444</v>
          </cell>
          <cell r="D671">
            <v>363089.17</v>
          </cell>
          <cell r="F671" t="str">
            <v>444OTHER</v>
          </cell>
          <cell r="G671" t="str">
            <v>444</v>
          </cell>
          <cell r="I671">
            <v>363089.17</v>
          </cell>
        </row>
        <row r="672">
          <cell r="A672" t="str">
            <v>444UT</v>
          </cell>
          <cell r="B672" t="str">
            <v>444</v>
          </cell>
          <cell r="D672">
            <v>8032900.6399999997</v>
          </cell>
          <cell r="F672" t="str">
            <v>444UT</v>
          </cell>
          <cell r="G672" t="str">
            <v>444</v>
          </cell>
          <cell r="I672">
            <v>8032900.6399999997</v>
          </cell>
        </row>
        <row r="673">
          <cell r="A673" t="str">
            <v>444WA</v>
          </cell>
          <cell r="B673" t="str">
            <v>444</v>
          </cell>
          <cell r="D673">
            <v>1242676.8999999999</v>
          </cell>
          <cell r="F673" t="str">
            <v>444WA</v>
          </cell>
          <cell r="G673" t="str">
            <v>444</v>
          </cell>
          <cell r="I673">
            <v>1242676.8999999999</v>
          </cell>
        </row>
        <row r="674">
          <cell r="A674" t="str">
            <v>444WYP</v>
          </cell>
          <cell r="B674" t="str">
            <v>444</v>
          </cell>
          <cell r="D674">
            <v>1478272.6215362125</v>
          </cell>
          <cell r="F674" t="str">
            <v>444WYP</v>
          </cell>
          <cell r="G674" t="str">
            <v>444</v>
          </cell>
          <cell r="I674">
            <v>1478272.6215362125</v>
          </cell>
        </row>
        <row r="675">
          <cell r="A675" t="str">
            <v>444WYU</v>
          </cell>
          <cell r="B675" t="str">
            <v>444</v>
          </cell>
          <cell r="D675">
            <v>350074.44</v>
          </cell>
          <cell r="F675" t="str">
            <v>444WYU</v>
          </cell>
          <cell r="G675" t="str">
            <v>444</v>
          </cell>
          <cell r="I675">
            <v>350074.44</v>
          </cell>
        </row>
        <row r="676">
          <cell r="A676" t="str">
            <v>447FERC</v>
          </cell>
          <cell r="B676" t="str">
            <v>447</v>
          </cell>
          <cell r="D676">
            <v>14163219.140000001</v>
          </cell>
          <cell r="F676" t="str">
            <v>447FERC</v>
          </cell>
          <cell r="G676" t="str">
            <v>447</v>
          </cell>
          <cell r="I676">
            <v>14163219.140000001</v>
          </cell>
        </row>
        <row r="677">
          <cell r="A677" t="str">
            <v>447UT</v>
          </cell>
          <cell r="B677" t="str">
            <v>447</v>
          </cell>
          <cell r="D677">
            <v>-78623.41</v>
          </cell>
          <cell r="F677" t="str">
            <v>447UT</v>
          </cell>
          <cell r="G677" t="str">
            <v>447</v>
          </cell>
          <cell r="I677">
            <v>-78623.41</v>
          </cell>
        </row>
        <row r="678">
          <cell r="A678" t="str">
            <v>450CA</v>
          </cell>
          <cell r="B678" t="str">
            <v>450</v>
          </cell>
          <cell r="D678">
            <v>259356.1</v>
          </cell>
          <cell r="F678" t="str">
            <v>450CA</v>
          </cell>
          <cell r="G678" t="str">
            <v>450</v>
          </cell>
          <cell r="I678">
            <v>259356.1</v>
          </cell>
        </row>
        <row r="679">
          <cell r="A679" t="str">
            <v>450ID</v>
          </cell>
          <cell r="B679" t="str">
            <v>450</v>
          </cell>
          <cell r="D679">
            <v>340922.43</v>
          </cell>
          <cell r="F679" t="str">
            <v>450ID</v>
          </cell>
          <cell r="G679" t="str">
            <v>450</v>
          </cell>
          <cell r="I679">
            <v>340922.43</v>
          </cell>
        </row>
        <row r="680">
          <cell r="A680" t="str">
            <v>450OR</v>
          </cell>
          <cell r="B680" t="str">
            <v>450</v>
          </cell>
          <cell r="D680">
            <v>4242721.6399999997</v>
          </cell>
          <cell r="F680" t="str">
            <v>450OR</v>
          </cell>
          <cell r="G680" t="str">
            <v>450</v>
          </cell>
          <cell r="I680">
            <v>4242721.6399999997</v>
          </cell>
        </row>
        <row r="681">
          <cell r="A681" t="str">
            <v>450UT</v>
          </cell>
          <cell r="B681" t="str">
            <v>450</v>
          </cell>
          <cell r="D681">
            <v>3390503.35</v>
          </cell>
          <cell r="F681" t="str">
            <v>450UT</v>
          </cell>
          <cell r="G681" t="str">
            <v>450</v>
          </cell>
          <cell r="I681">
            <v>3390503.35</v>
          </cell>
        </row>
        <row r="682">
          <cell r="A682" t="str">
            <v>450WA</v>
          </cell>
          <cell r="B682" t="str">
            <v>450</v>
          </cell>
          <cell r="D682">
            <v>742400.88</v>
          </cell>
          <cell r="F682" t="str">
            <v>450WA</v>
          </cell>
          <cell r="G682" t="str">
            <v>450</v>
          </cell>
          <cell r="I682">
            <v>742400.88</v>
          </cell>
        </row>
        <row r="683">
          <cell r="A683" t="str">
            <v>450WYP</v>
          </cell>
          <cell r="B683" t="str">
            <v>450</v>
          </cell>
          <cell r="D683">
            <v>547126.66</v>
          </cell>
          <cell r="F683" t="str">
            <v>450WYP</v>
          </cell>
          <cell r="G683" t="str">
            <v>450</v>
          </cell>
          <cell r="I683">
            <v>547126.66</v>
          </cell>
        </row>
        <row r="684">
          <cell r="A684" t="str">
            <v>450WYU</v>
          </cell>
          <cell r="B684" t="str">
            <v>450</v>
          </cell>
          <cell r="D684">
            <v>66348.47</v>
          </cell>
          <cell r="F684" t="str">
            <v>450WYU</v>
          </cell>
          <cell r="G684" t="str">
            <v>450</v>
          </cell>
          <cell r="I684">
            <v>66348.47</v>
          </cell>
        </row>
        <row r="685">
          <cell r="A685" t="str">
            <v>451CA</v>
          </cell>
          <cell r="B685" t="str">
            <v>451</v>
          </cell>
          <cell r="D685">
            <v>284901.19</v>
          </cell>
          <cell r="F685" t="str">
            <v>451CA</v>
          </cell>
          <cell r="G685" t="str">
            <v>451</v>
          </cell>
          <cell r="I685">
            <v>284901.19</v>
          </cell>
        </row>
        <row r="686">
          <cell r="A686" t="str">
            <v>451ID</v>
          </cell>
          <cell r="B686" t="str">
            <v>451</v>
          </cell>
          <cell r="D686">
            <v>82896.179999999993</v>
          </cell>
          <cell r="F686" t="str">
            <v>451ID</v>
          </cell>
          <cell r="G686" t="str">
            <v>451</v>
          </cell>
          <cell r="I686">
            <v>82896.179999999993</v>
          </cell>
        </row>
        <row r="687">
          <cell r="A687" t="str">
            <v>451OR</v>
          </cell>
          <cell r="B687" t="str">
            <v>451</v>
          </cell>
          <cell r="D687">
            <v>2461734.65</v>
          </cell>
          <cell r="F687" t="str">
            <v>451OR</v>
          </cell>
          <cell r="G687" t="str">
            <v>451</v>
          </cell>
          <cell r="I687">
            <v>2461734.65</v>
          </cell>
        </row>
        <row r="688">
          <cell r="A688" t="str">
            <v>451SO</v>
          </cell>
          <cell r="B688" t="str">
            <v>451</v>
          </cell>
          <cell r="D688">
            <v>34932.32</v>
          </cell>
          <cell r="F688" t="str">
            <v>451SO</v>
          </cell>
          <cell r="G688" t="str">
            <v>451</v>
          </cell>
          <cell r="I688">
            <v>34932.32</v>
          </cell>
        </row>
        <row r="689">
          <cell r="A689" t="str">
            <v>451UT</v>
          </cell>
          <cell r="B689" t="str">
            <v>451</v>
          </cell>
          <cell r="D689">
            <v>3931041.68</v>
          </cell>
          <cell r="F689" t="str">
            <v>451UT</v>
          </cell>
          <cell r="G689" t="str">
            <v>451</v>
          </cell>
          <cell r="I689">
            <v>3931041.68</v>
          </cell>
        </row>
        <row r="690">
          <cell r="A690" t="str">
            <v>451WA</v>
          </cell>
          <cell r="B690" t="str">
            <v>451</v>
          </cell>
          <cell r="D690">
            <v>160056.63</v>
          </cell>
          <cell r="F690" t="str">
            <v>451WA</v>
          </cell>
          <cell r="G690" t="str">
            <v>451</v>
          </cell>
          <cell r="I690">
            <v>160056.63</v>
          </cell>
        </row>
        <row r="691">
          <cell r="A691" t="str">
            <v>451WYP</v>
          </cell>
          <cell r="B691" t="str">
            <v>451</v>
          </cell>
          <cell r="D691">
            <v>-59082.703819977061</v>
          </cell>
          <cell r="F691" t="str">
            <v>451WYP</v>
          </cell>
          <cell r="G691" t="str">
            <v>451</v>
          </cell>
          <cell r="I691">
            <v>-59082.703819977061</v>
          </cell>
        </row>
        <row r="692">
          <cell r="A692" t="str">
            <v>451WYU</v>
          </cell>
          <cell r="B692" t="str">
            <v>451</v>
          </cell>
          <cell r="D692">
            <v>22348.23</v>
          </cell>
          <cell r="F692" t="str">
            <v>451WYU</v>
          </cell>
          <cell r="G692" t="str">
            <v>451</v>
          </cell>
          <cell r="I692">
            <v>22348.23</v>
          </cell>
        </row>
        <row r="693">
          <cell r="A693" t="str">
            <v>453SG</v>
          </cell>
          <cell r="B693" t="str">
            <v>453</v>
          </cell>
          <cell r="D693">
            <v>58210.19</v>
          </cell>
          <cell r="F693" t="str">
            <v>453SG</v>
          </cell>
          <cell r="G693" t="str">
            <v>453</v>
          </cell>
          <cell r="I693">
            <v>58210.19</v>
          </cell>
        </row>
        <row r="694">
          <cell r="A694" t="str">
            <v>454CA</v>
          </cell>
          <cell r="B694" t="str">
            <v>454</v>
          </cell>
          <cell r="D694">
            <v>561580.97</v>
          </cell>
          <cell r="F694" t="str">
            <v>454CA</v>
          </cell>
          <cell r="G694" t="str">
            <v>454</v>
          </cell>
          <cell r="I694">
            <v>561580.97</v>
          </cell>
        </row>
        <row r="695">
          <cell r="A695" t="str">
            <v>454ID</v>
          </cell>
          <cell r="B695" t="str">
            <v>454</v>
          </cell>
          <cell r="D695">
            <v>174641.47</v>
          </cell>
          <cell r="F695" t="str">
            <v>454ID</v>
          </cell>
          <cell r="G695" t="str">
            <v>454</v>
          </cell>
          <cell r="I695">
            <v>174641.47</v>
          </cell>
        </row>
        <row r="696">
          <cell r="A696" t="str">
            <v>454OR</v>
          </cell>
          <cell r="B696" t="str">
            <v>454</v>
          </cell>
          <cell r="D696">
            <v>3723611.22</v>
          </cell>
          <cell r="F696" t="str">
            <v>454OR</v>
          </cell>
          <cell r="G696" t="str">
            <v>454</v>
          </cell>
          <cell r="I696">
            <v>3723611.22</v>
          </cell>
        </row>
        <row r="697">
          <cell r="A697" t="str">
            <v>454SG</v>
          </cell>
          <cell r="B697" t="str">
            <v>454</v>
          </cell>
          <cell r="D697">
            <v>5900441.3099999996</v>
          </cell>
          <cell r="F697" t="str">
            <v>454SG</v>
          </cell>
          <cell r="G697" t="str">
            <v>454</v>
          </cell>
          <cell r="I697">
            <v>5900441.3099999996</v>
          </cell>
        </row>
        <row r="698">
          <cell r="A698" t="str">
            <v>454SO</v>
          </cell>
          <cell r="B698" t="str">
            <v>454</v>
          </cell>
          <cell r="D698">
            <v>1699945.66</v>
          </cell>
          <cell r="F698" t="str">
            <v>454SO</v>
          </cell>
          <cell r="G698" t="str">
            <v>454</v>
          </cell>
          <cell r="I698">
            <v>1699945.66</v>
          </cell>
        </row>
        <row r="699">
          <cell r="A699" t="str">
            <v>454UT</v>
          </cell>
          <cell r="B699" t="str">
            <v>454</v>
          </cell>
          <cell r="D699">
            <v>3934498.06</v>
          </cell>
          <cell r="F699" t="str">
            <v>454UT</v>
          </cell>
          <cell r="G699" t="str">
            <v>454</v>
          </cell>
          <cell r="I699">
            <v>3934498.06</v>
          </cell>
        </row>
        <row r="700">
          <cell r="A700" t="str">
            <v>454WA</v>
          </cell>
          <cell r="B700" t="str">
            <v>454</v>
          </cell>
          <cell r="D700">
            <v>728890.5</v>
          </cell>
          <cell r="F700" t="str">
            <v>454WA</v>
          </cell>
          <cell r="G700" t="str">
            <v>454</v>
          </cell>
          <cell r="I700">
            <v>728890.5</v>
          </cell>
        </row>
        <row r="701">
          <cell r="A701" t="str">
            <v>454WYP</v>
          </cell>
          <cell r="B701" t="str">
            <v>454</v>
          </cell>
          <cell r="D701">
            <v>371904.51</v>
          </cell>
          <cell r="F701" t="str">
            <v>454WYP</v>
          </cell>
          <cell r="G701" t="str">
            <v>454</v>
          </cell>
          <cell r="I701">
            <v>371904.51</v>
          </cell>
        </row>
        <row r="702">
          <cell r="A702" t="str">
            <v>454WYU</v>
          </cell>
          <cell r="B702" t="str">
            <v>454</v>
          </cell>
          <cell r="D702">
            <v>18315.55</v>
          </cell>
          <cell r="F702" t="str">
            <v>454WYU</v>
          </cell>
          <cell r="G702" t="str">
            <v>454</v>
          </cell>
          <cell r="I702">
            <v>18315.55</v>
          </cell>
        </row>
        <row r="703">
          <cell r="A703" t="str">
            <v>456OR</v>
          </cell>
          <cell r="B703" t="str">
            <v>456</v>
          </cell>
          <cell r="D703">
            <v>-4012252.08</v>
          </cell>
          <cell r="F703" t="str">
            <v>456OR</v>
          </cell>
          <cell r="G703" t="str">
            <v>456</v>
          </cell>
          <cell r="I703">
            <v>-4012252.08</v>
          </cell>
        </row>
        <row r="704">
          <cell r="A704" t="str">
            <v>456OTHER</v>
          </cell>
          <cell r="B704" t="str">
            <v>456</v>
          </cell>
          <cell r="D704">
            <v>10294097.17</v>
          </cell>
          <cell r="F704" t="str">
            <v>456OTHER</v>
          </cell>
          <cell r="G704" t="str">
            <v>456</v>
          </cell>
          <cell r="I704">
            <v>10294097.17</v>
          </cell>
        </row>
        <row r="705">
          <cell r="A705" t="str">
            <v>456SE</v>
          </cell>
          <cell r="B705" t="str">
            <v>456</v>
          </cell>
          <cell r="D705">
            <v>17028845.030000001</v>
          </cell>
          <cell r="F705" t="str">
            <v>456SE</v>
          </cell>
          <cell r="G705" t="str">
            <v>456</v>
          </cell>
          <cell r="I705">
            <v>17028845.030000001</v>
          </cell>
        </row>
        <row r="706">
          <cell r="A706" t="str">
            <v>456SG</v>
          </cell>
          <cell r="B706" t="str">
            <v>456</v>
          </cell>
          <cell r="D706">
            <v>126525161.06979276</v>
          </cell>
          <cell r="F706" t="str">
            <v>456SG</v>
          </cell>
          <cell r="G706" t="str">
            <v>456</v>
          </cell>
          <cell r="I706">
            <v>126525161.06979276</v>
          </cell>
        </row>
        <row r="707">
          <cell r="A707" t="str">
            <v>456SO</v>
          </cell>
          <cell r="B707" t="str">
            <v>456</v>
          </cell>
          <cell r="D707">
            <v>4091871.71</v>
          </cell>
          <cell r="F707" t="str">
            <v>456SO</v>
          </cell>
          <cell r="G707" t="str">
            <v>456</v>
          </cell>
          <cell r="I707">
            <v>4091871.71</v>
          </cell>
        </row>
        <row r="708">
          <cell r="A708" t="str">
            <v>456UT</v>
          </cell>
          <cell r="B708" t="str">
            <v>456</v>
          </cell>
          <cell r="D708">
            <v>-4464266.5999999996</v>
          </cell>
          <cell r="F708" t="str">
            <v>456UT</v>
          </cell>
          <cell r="G708" t="str">
            <v>456</v>
          </cell>
          <cell r="I708">
            <v>-4464266.5999999996</v>
          </cell>
        </row>
        <row r="709">
          <cell r="A709" t="str">
            <v>456WA</v>
          </cell>
          <cell r="B709" t="str">
            <v>456</v>
          </cell>
          <cell r="D709">
            <v>-52188</v>
          </cell>
          <cell r="F709" t="str">
            <v>456WA</v>
          </cell>
          <cell r="G709" t="str">
            <v>456</v>
          </cell>
          <cell r="I709">
            <v>-52188</v>
          </cell>
        </row>
        <row r="710">
          <cell r="A710" t="str">
            <v>456WYP</v>
          </cell>
          <cell r="B710" t="str">
            <v>456</v>
          </cell>
          <cell r="D710">
            <v>186853.62</v>
          </cell>
          <cell r="F710" t="str">
            <v>456WYP</v>
          </cell>
          <cell r="G710" t="str">
            <v>456</v>
          </cell>
          <cell r="I710">
            <v>186853.62</v>
          </cell>
        </row>
        <row r="711">
          <cell r="A711" t="str">
            <v>500SNPPS</v>
          </cell>
          <cell r="B711" t="str">
            <v>500</v>
          </cell>
          <cell r="D711">
            <v>17296263.82202705</v>
          </cell>
          <cell r="F711" t="str">
            <v>500SNPPS</v>
          </cell>
          <cell r="G711" t="str">
            <v>500</v>
          </cell>
          <cell r="I711">
            <v>17296263.82202705</v>
          </cell>
        </row>
        <row r="712">
          <cell r="A712" t="str">
            <v>500SSGCH</v>
          </cell>
          <cell r="B712" t="str">
            <v>500</v>
          </cell>
          <cell r="D712">
            <v>2462779.4</v>
          </cell>
          <cell r="F712" t="str">
            <v>500SSGCH</v>
          </cell>
          <cell r="G712" t="str">
            <v>500</v>
          </cell>
          <cell r="I712">
            <v>2462779.4</v>
          </cell>
        </row>
        <row r="713">
          <cell r="A713" t="str">
            <v>501CA</v>
          </cell>
          <cell r="B713" t="str">
            <v>501</v>
          </cell>
          <cell r="D713">
            <v>-166735.31</v>
          </cell>
          <cell r="F713" t="str">
            <v>501CA</v>
          </cell>
          <cell r="G713" t="str">
            <v>501</v>
          </cell>
          <cell r="I713">
            <v>-166735.31</v>
          </cell>
        </row>
        <row r="714">
          <cell r="A714" t="str">
            <v>501OR</v>
          </cell>
          <cell r="B714" t="str">
            <v>501</v>
          </cell>
          <cell r="D714">
            <v>1881937.13</v>
          </cell>
          <cell r="F714" t="str">
            <v>501OR</v>
          </cell>
          <cell r="G714" t="str">
            <v>501</v>
          </cell>
          <cell r="I714">
            <v>1881937.13</v>
          </cell>
        </row>
        <row r="715">
          <cell r="A715" t="str">
            <v>501SE</v>
          </cell>
          <cell r="B715" t="str">
            <v>501</v>
          </cell>
          <cell r="D715">
            <v>14888892.967516031</v>
          </cell>
          <cell r="F715" t="str">
            <v>501SE</v>
          </cell>
          <cell r="G715" t="str">
            <v>501</v>
          </cell>
          <cell r="I715">
            <v>14888892.967516031</v>
          </cell>
        </row>
        <row r="716">
          <cell r="A716" t="str">
            <v>501SSECH</v>
          </cell>
          <cell r="B716" t="str">
            <v>501</v>
          </cell>
          <cell r="D716">
            <v>2819581.79</v>
          </cell>
          <cell r="F716" t="str">
            <v>501SSECH</v>
          </cell>
          <cell r="G716" t="str">
            <v>501</v>
          </cell>
          <cell r="I716">
            <v>2819581.79</v>
          </cell>
        </row>
        <row r="717">
          <cell r="A717" t="str">
            <v>501WA</v>
          </cell>
          <cell r="B717" t="str">
            <v>501</v>
          </cell>
          <cell r="D717">
            <v>-747862.34</v>
          </cell>
          <cell r="F717" t="str">
            <v>501WA</v>
          </cell>
          <cell r="G717" t="str">
            <v>501</v>
          </cell>
          <cell r="I717">
            <v>-747862.34</v>
          </cell>
        </row>
        <row r="718">
          <cell r="A718" t="str">
            <v>501WYP</v>
          </cell>
          <cell r="B718" t="str">
            <v>501</v>
          </cell>
          <cell r="D718">
            <v>0</v>
          </cell>
          <cell r="F718" t="str">
            <v>501WYP</v>
          </cell>
          <cell r="G718" t="str">
            <v>501</v>
          </cell>
          <cell r="I718">
            <v>0</v>
          </cell>
        </row>
        <row r="719">
          <cell r="A719" t="str">
            <v>502SNPPS</v>
          </cell>
          <cell r="B719" t="str">
            <v>502</v>
          </cell>
          <cell r="D719">
            <v>76560930.550172493</v>
          </cell>
          <cell r="F719" t="str">
            <v>502SNPPS</v>
          </cell>
          <cell r="G719" t="str">
            <v>502</v>
          </cell>
          <cell r="I719">
            <v>76560930.550172493</v>
          </cell>
        </row>
        <row r="720">
          <cell r="A720" t="str">
            <v>502SSGCH</v>
          </cell>
          <cell r="B720" t="str">
            <v>502</v>
          </cell>
          <cell r="D720">
            <v>7737961.9500000002</v>
          </cell>
          <cell r="F720" t="str">
            <v>502SSGCH</v>
          </cell>
          <cell r="G720" t="str">
            <v>502</v>
          </cell>
          <cell r="I720">
            <v>7737961.9500000002</v>
          </cell>
        </row>
        <row r="721">
          <cell r="A721" t="str">
            <v>505SNPPS</v>
          </cell>
          <cell r="B721" t="str">
            <v>505</v>
          </cell>
          <cell r="D721">
            <v>1269223.5115000186</v>
          </cell>
          <cell r="F721" t="str">
            <v>505SNPPS</v>
          </cell>
          <cell r="G721" t="str">
            <v>505</v>
          </cell>
          <cell r="I721">
            <v>1269223.5115000186</v>
          </cell>
        </row>
        <row r="722">
          <cell r="A722" t="str">
            <v>505SSGCH</v>
          </cell>
          <cell r="B722" t="str">
            <v>505</v>
          </cell>
          <cell r="D722">
            <v>298020.21000000002</v>
          </cell>
          <cell r="F722" t="str">
            <v>505SSGCH</v>
          </cell>
          <cell r="G722" t="str">
            <v>505</v>
          </cell>
          <cell r="I722">
            <v>298020.21000000002</v>
          </cell>
        </row>
        <row r="723">
          <cell r="A723" t="str">
            <v>506SNPPS</v>
          </cell>
          <cell r="B723" t="str">
            <v>506</v>
          </cell>
          <cell r="D723">
            <v>5541785.5939567387</v>
          </cell>
          <cell r="F723" t="str">
            <v>506SNPPS</v>
          </cell>
          <cell r="G723" t="str">
            <v>506</v>
          </cell>
          <cell r="I723">
            <v>5541785.5939567387</v>
          </cell>
        </row>
        <row r="724">
          <cell r="A724" t="str">
            <v>506SSGCH</v>
          </cell>
          <cell r="B724" t="str">
            <v>506</v>
          </cell>
          <cell r="D724">
            <v>2037857.06</v>
          </cell>
          <cell r="F724" t="str">
            <v>506SSGCH</v>
          </cell>
          <cell r="G724" t="str">
            <v>506</v>
          </cell>
          <cell r="I724">
            <v>2037857.06</v>
          </cell>
        </row>
        <row r="725">
          <cell r="A725" t="str">
            <v>507SNPPS</v>
          </cell>
          <cell r="B725" t="str">
            <v>507</v>
          </cell>
          <cell r="D725">
            <v>515835.21</v>
          </cell>
          <cell r="F725" t="str">
            <v>507SNPPS</v>
          </cell>
          <cell r="G725" t="str">
            <v>507</v>
          </cell>
          <cell r="I725">
            <v>515835.21</v>
          </cell>
        </row>
        <row r="726">
          <cell r="A726" t="str">
            <v>510SNPPS</v>
          </cell>
          <cell r="B726" t="str">
            <v>510</v>
          </cell>
          <cell r="D726">
            <v>4233434.9441564502</v>
          </cell>
          <cell r="F726" t="str">
            <v>510SNPPS</v>
          </cell>
          <cell r="G726" t="str">
            <v>510</v>
          </cell>
          <cell r="I726">
            <v>4233434.9441564502</v>
          </cell>
        </row>
        <row r="727">
          <cell r="A727" t="str">
            <v>510SSGCH</v>
          </cell>
          <cell r="B727" t="str">
            <v>510</v>
          </cell>
          <cell r="D727">
            <v>2718834.99</v>
          </cell>
          <cell r="F727" t="str">
            <v>510SSGCH</v>
          </cell>
          <cell r="G727" t="str">
            <v>510</v>
          </cell>
          <cell r="I727">
            <v>2718834.99</v>
          </cell>
        </row>
        <row r="728">
          <cell r="A728" t="str">
            <v>511SNPPS</v>
          </cell>
          <cell r="B728" t="str">
            <v>511</v>
          </cell>
          <cell r="D728">
            <v>24016450.517877169</v>
          </cell>
          <cell r="F728" t="str">
            <v>511SNPPS</v>
          </cell>
          <cell r="G728" t="str">
            <v>511</v>
          </cell>
          <cell r="I728">
            <v>24016450.517877169</v>
          </cell>
        </row>
        <row r="729">
          <cell r="A729" t="str">
            <v>511SSGCH</v>
          </cell>
          <cell r="B729" t="str">
            <v>511</v>
          </cell>
          <cell r="D729">
            <v>3709903.44</v>
          </cell>
          <cell r="F729" t="str">
            <v>511SSGCH</v>
          </cell>
          <cell r="G729" t="str">
            <v>511</v>
          </cell>
          <cell r="I729">
            <v>3709903.44</v>
          </cell>
        </row>
        <row r="730">
          <cell r="A730" t="str">
            <v>512SNPPS</v>
          </cell>
          <cell r="B730" t="str">
            <v>512</v>
          </cell>
          <cell r="D730">
            <v>92532716.353810102</v>
          </cell>
          <cell r="F730" t="str">
            <v>512SNPPS</v>
          </cell>
          <cell r="G730" t="str">
            <v>512</v>
          </cell>
          <cell r="I730">
            <v>92532716.353810102</v>
          </cell>
        </row>
        <row r="731">
          <cell r="A731" t="str">
            <v>512SSGCH</v>
          </cell>
          <cell r="B731" t="str">
            <v>512</v>
          </cell>
          <cell r="D731">
            <v>6140689.7400000002</v>
          </cell>
          <cell r="F731" t="str">
            <v>512SSGCH</v>
          </cell>
          <cell r="G731" t="str">
            <v>512</v>
          </cell>
          <cell r="I731">
            <v>6140689.7400000002</v>
          </cell>
        </row>
        <row r="732">
          <cell r="A732" t="str">
            <v>513SNPPS</v>
          </cell>
          <cell r="B732" t="str">
            <v>513</v>
          </cell>
          <cell r="D732">
            <v>36319057.881260529</v>
          </cell>
          <cell r="F732" t="str">
            <v>513SNPPS</v>
          </cell>
          <cell r="G732" t="str">
            <v>513</v>
          </cell>
          <cell r="I732">
            <v>36319057.881260529</v>
          </cell>
        </row>
        <row r="733">
          <cell r="A733" t="str">
            <v>513SSGCH</v>
          </cell>
          <cell r="B733" t="str">
            <v>513</v>
          </cell>
          <cell r="D733">
            <v>891758.69</v>
          </cell>
          <cell r="F733" t="str">
            <v>513SSGCH</v>
          </cell>
          <cell r="G733" t="str">
            <v>513</v>
          </cell>
          <cell r="I733">
            <v>891758.69</v>
          </cell>
        </row>
        <row r="734">
          <cell r="A734" t="str">
            <v>514SNPPS</v>
          </cell>
          <cell r="B734" t="str">
            <v>514</v>
          </cell>
          <cell r="D734">
            <v>9048818.1794170346</v>
          </cell>
          <cell r="F734" t="str">
            <v>514SNPPS</v>
          </cell>
          <cell r="G734" t="str">
            <v>514</v>
          </cell>
          <cell r="I734">
            <v>9048818.1794170346</v>
          </cell>
        </row>
        <row r="735">
          <cell r="A735" t="str">
            <v>514SSGCH</v>
          </cell>
          <cell r="B735" t="str">
            <v>514</v>
          </cell>
          <cell r="D735">
            <v>1584696.19</v>
          </cell>
          <cell r="F735" t="str">
            <v>514SSGCH</v>
          </cell>
          <cell r="G735" t="str">
            <v>514</v>
          </cell>
          <cell r="I735">
            <v>1584696.19</v>
          </cell>
        </row>
        <row r="736">
          <cell r="A736" t="str">
            <v>535SNPPH-P</v>
          </cell>
          <cell r="B736" t="str">
            <v>535</v>
          </cell>
          <cell r="D736">
            <v>8672821.8037207667</v>
          </cell>
          <cell r="F736" t="str">
            <v>535SNPPH-P</v>
          </cell>
          <cell r="G736" t="str">
            <v>535</v>
          </cell>
          <cell r="I736">
            <v>8672821.8037207667</v>
          </cell>
        </row>
        <row r="737">
          <cell r="A737" t="str">
            <v>535SNPPH-U</v>
          </cell>
          <cell r="B737" t="str">
            <v>535</v>
          </cell>
          <cell r="D737">
            <v>1080043.9469950004</v>
          </cell>
          <cell r="F737" t="str">
            <v>535SNPPH-U</v>
          </cell>
          <cell r="G737" t="str">
            <v>535</v>
          </cell>
          <cell r="I737">
            <v>1080043.9469950004</v>
          </cell>
        </row>
        <row r="738">
          <cell r="A738" t="str">
            <v>536SNPPH-P</v>
          </cell>
          <cell r="B738" t="str">
            <v>536</v>
          </cell>
          <cell r="D738">
            <v>42748.712873804252</v>
          </cell>
          <cell r="F738" t="str">
            <v>536SNPPH-P</v>
          </cell>
          <cell r="G738" t="str">
            <v>536</v>
          </cell>
          <cell r="I738">
            <v>42748.712873804252</v>
          </cell>
        </row>
        <row r="739">
          <cell r="A739" t="str">
            <v>537SNPPH-P</v>
          </cell>
          <cell r="B739" t="str">
            <v>537</v>
          </cell>
          <cell r="D739">
            <v>4144345.9927314995</v>
          </cell>
          <cell r="F739" t="str">
            <v>537SNPPH-P</v>
          </cell>
          <cell r="G739" t="str">
            <v>537</v>
          </cell>
          <cell r="I739">
            <v>4144345.9927314995</v>
          </cell>
        </row>
        <row r="740">
          <cell r="A740" t="str">
            <v>537SNPPH-U</v>
          </cell>
          <cell r="B740" t="str">
            <v>537</v>
          </cell>
          <cell r="D740">
            <v>375074.71973599296</v>
          </cell>
          <cell r="F740" t="str">
            <v>537SNPPH-U</v>
          </cell>
          <cell r="G740" t="str">
            <v>537</v>
          </cell>
          <cell r="I740">
            <v>375074.71973599296</v>
          </cell>
        </row>
        <row r="741">
          <cell r="A741" t="str">
            <v>539SNPPH-P</v>
          </cell>
          <cell r="B741" t="str">
            <v>539</v>
          </cell>
          <cell r="D741">
            <v>13062712.976701695</v>
          </cell>
          <cell r="F741" t="str">
            <v>539SNPPH-P</v>
          </cell>
          <cell r="G741" t="str">
            <v>539</v>
          </cell>
          <cell r="I741">
            <v>13062712.976701695</v>
          </cell>
        </row>
        <row r="742">
          <cell r="A742" t="str">
            <v>539SNPPH-U</v>
          </cell>
          <cell r="B742" t="str">
            <v>539</v>
          </cell>
          <cell r="D742">
            <v>7767605.0681158844</v>
          </cell>
          <cell r="F742" t="str">
            <v>539SNPPH-U</v>
          </cell>
          <cell r="G742" t="str">
            <v>539</v>
          </cell>
          <cell r="I742">
            <v>7767605.0681158844</v>
          </cell>
        </row>
        <row r="743">
          <cell r="A743" t="str">
            <v>540SNPPH-P</v>
          </cell>
          <cell r="B743" t="str">
            <v>540</v>
          </cell>
          <cell r="D743">
            <v>1260425.539719051</v>
          </cell>
          <cell r="F743" t="str">
            <v>540SNPPH-P</v>
          </cell>
          <cell r="G743" t="str">
            <v>540</v>
          </cell>
          <cell r="I743">
            <v>1260425.539719051</v>
          </cell>
        </row>
        <row r="744">
          <cell r="A744" t="str">
            <v>540SNPPH-U</v>
          </cell>
          <cell r="B744" t="str">
            <v>540</v>
          </cell>
          <cell r="D744">
            <v>53740.45</v>
          </cell>
          <cell r="F744" t="str">
            <v>540SNPPH-U</v>
          </cell>
          <cell r="G744" t="str">
            <v>540</v>
          </cell>
          <cell r="I744">
            <v>53740.45</v>
          </cell>
        </row>
        <row r="745">
          <cell r="A745" t="str">
            <v>541SNPPH-P</v>
          </cell>
          <cell r="B745" t="str">
            <v>541</v>
          </cell>
          <cell r="D745">
            <v>477.75398507956857</v>
          </cell>
          <cell r="F745" t="str">
            <v>541SNPPH-P</v>
          </cell>
          <cell r="G745" t="str">
            <v>541</v>
          </cell>
          <cell r="I745">
            <v>477.75398507956857</v>
          </cell>
        </row>
        <row r="746">
          <cell r="A746" t="str">
            <v>542SNPPH-P</v>
          </cell>
          <cell r="B746" t="str">
            <v>542</v>
          </cell>
          <cell r="D746">
            <v>519194.11199082207</v>
          </cell>
          <cell r="F746" t="str">
            <v>542SNPPH-P</v>
          </cell>
          <cell r="G746" t="str">
            <v>542</v>
          </cell>
          <cell r="I746">
            <v>519194.11199082207</v>
          </cell>
        </row>
        <row r="747">
          <cell r="A747" t="str">
            <v>542SNPPH-U</v>
          </cell>
          <cell r="B747" t="str">
            <v>542</v>
          </cell>
          <cell r="D747">
            <v>27696.332015642092</v>
          </cell>
          <cell r="F747" t="str">
            <v>542SNPPH-U</v>
          </cell>
          <cell r="G747" t="str">
            <v>542</v>
          </cell>
          <cell r="I747">
            <v>27696.332015642092</v>
          </cell>
        </row>
        <row r="748">
          <cell r="A748" t="str">
            <v>543SNPPH-P</v>
          </cell>
          <cell r="B748" t="str">
            <v>543</v>
          </cell>
          <cell r="D748">
            <v>992086.69787800719</v>
          </cell>
          <cell r="F748" t="str">
            <v>543SNPPH-P</v>
          </cell>
          <cell r="G748" t="str">
            <v>543</v>
          </cell>
          <cell r="I748">
            <v>992086.69787800719</v>
          </cell>
        </row>
        <row r="749">
          <cell r="A749" t="str">
            <v>543SNPPH-U</v>
          </cell>
          <cell r="B749" t="str">
            <v>543</v>
          </cell>
          <cell r="D749">
            <v>670816.71250196546</v>
          </cell>
          <cell r="F749" t="str">
            <v>543SNPPH-U</v>
          </cell>
          <cell r="G749" t="str">
            <v>543</v>
          </cell>
          <cell r="I749">
            <v>670816.71250196546</v>
          </cell>
        </row>
        <row r="750">
          <cell r="A750" t="str">
            <v>544SNPPH-P</v>
          </cell>
          <cell r="B750" t="str">
            <v>544</v>
          </cell>
          <cell r="D750">
            <v>1835667.961552951</v>
          </cell>
          <cell r="F750" t="str">
            <v>544SNPPH-P</v>
          </cell>
          <cell r="G750" t="str">
            <v>544</v>
          </cell>
          <cell r="I750">
            <v>1835667.961552951</v>
          </cell>
        </row>
        <row r="751">
          <cell r="A751" t="str">
            <v>544SNPPH-U</v>
          </cell>
          <cell r="B751" t="str">
            <v>544</v>
          </cell>
          <cell r="D751">
            <v>315686.19436442119</v>
          </cell>
          <cell r="F751" t="str">
            <v>544SNPPH-U</v>
          </cell>
          <cell r="G751" t="str">
            <v>544</v>
          </cell>
          <cell r="I751">
            <v>315686.19436442119</v>
          </cell>
        </row>
        <row r="752">
          <cell r="A752" t="str">
            <v>545SNPPH-P</v>
          </cell>
          <cell r="B752" t="str">
            <v>545</v>
          </cell>
          <cell r="D752">
            <v>3482472.6861799592</v>
          </cell>
          <cell r="F752" t="str">
            <v>545SNPPH-P</v>
          </cell>
          <cell r="G752" t="str">
            <v>545</v>
          </cell>
          <cell r="I752">
            <v>3482472.6861799592</v>
          </cell>
        </row>
        <row r="753">
          <cell r="A753" t="str">
            <v>545SNPPH-U</v>
          </cell>
          <cell r="B753" t="str">
            <v>545</v>
          </cell>
          <cell r="D753">
            <v>720472.1475999963</v>
          </cell>
          <cell r="F753" t="str">
            <v>545SNPPH-U</v>
          </cell>
          <cell r="G753" t="str">
            <v>545</v>
          </cell>
          <cell r="I753">
            <v>720472.1475999963</v>
          </cell>
        </row>
        <row r="754">
          <cell r="A754" t="str">
            <v>546SNPPO</v>
          </cell>
          <cell r="B754" t="str">
            <v>546</v>
          </cell>
          <cell r="D754">
            <v>267401.24009787652</v>
          </cell>
          <cell r="F754" t="str">
            <v>546SNPPO</v>
          </cell>
          <cell r="G754" t="str">
            <v>546</v>
          </cell>
          <cell r="I754">
            <v>267401.24009787652</v>
          </cell>
        </row>
        <row r="755">
          <cell r="A755" t="str">
            <v>548SNPPO</v>
          </cell>
          <cell r="B755" t="str">
            <v>548</v>
          </cell>
          <cell r="D755">
            <v>17697776.736855987</v>
          </cell>
          <cell r="F755" t="str">
            <v>548SNPPO</v>
          </cell>
          <cell r="G755" t="str">
            <v>548</v>
          </cell>
          <cell r="I755">
            <v>17697776.736855987</v>
          </cell>
        </row>
        <row r="756">
          <cell r="A756" t="str">
            <v>548SSGCT</v>
          </cell>
          <cell r="B756" t="str">
            <v>548</v>
          </cell>
          <cell r="D756">
            <v>773943.63529587095</v>
          </cell>
          <cell r="F756" t="str">
            <v>548SSGCT</v>
          </cell>
          <cell r="G756" t="str">
            <v>548</v>
          </cell>
          <cell r="I756">
            <v>773943.63529587095</v>
          </cell>
        </row>
        <row r="757">
          <cell r="A757" t="str">
            <v>549OR</v>
          </cell>
          <cell r="B757" t="str">
            <v>549</v>
          </cell>
          <cell r="D757">
            <v>101055.69100260113</v>
          </cell>
          <cell r="F757" t="str">
            <v>549OR</v>
          </cell>
          <cell r="G757" t="str">
            <v>549</v>
          </cell>
          <cell r="I757">
            <v>101055.69100260113</v>
          </cell>
        </row>
        <row r="758">
          <cell r="A758" t="str">
            <v>549SNPPO</v>
          </cell>
          <cell r="B758" t="str">
            <v>549</v>
          </cell>
          <cell r="D758">
            <v>23965887.42857473</v>
          </cell>
          <cell r="F758" t="str">
            <v>549SNPPO</v>
          </cell>
          <cell r="G758" t="str">
            <v>549</v>
          </cell>
          <cell r="I758">
            <v>23965887.42857473</v>
          </cell>
        </row>
        <row r="759">
          <cell r="A759" t="str">
            <v>549SNPPO-W</v>
          </cell>
          <cell r="B759" t="str">
            <v>549</v>
          </cell>
          <cell r="D759">
            <v>1528893.2261659103</v>
          </cell>
          <cell r="F759" t="str">
            <v>549SNPPO-W</v>
          </cell>
          <cell r="G759" t="str">
            <v>549</v>
          </cell>
          <cell r="I759">
            <v>1528893.2261659103</v>
          </cell>
        </row>
        <row r="760">
          <cell r="A760" t="str">
            <v>550OR</v>
          </cell>
          <cell r="B760" t="str">
            <v>550</v>
          </cell>
          <cell r="D760">
            <v>288047.02</v>
          </cell>
          <cell r="F760" t="str">
            <v>550OR</v>
          </cell>
          <cell r="G760" t="str">
            <v>550</v>
          </cell>
          <cell r="I760">
            <v>288047.02</v>
          </cell>
        </row>
        <row r="761">
          <cell r="A761" t="str">
            <v>550SNPPO</v>
          </cell>
          <cell r="B761" t="str">
            <v>550</v>
          </cell>
          <cell r="D761">
            <v>39498.769999999997</v>
          </cell>
          <cell r="F761" t="str">
            <v>550SNPPO</v>
          </cell>
          <cell r="G761" t="str">
            <v>550</v>
          </cell>
          <cell r="I761">
            <v>39498.769999999997</v>
          </cell>
        </row>
        <row r="762">
          <cell r="A762" t="str">
            <v>550SNPPO-W</v>
          </cell>
          <cell r="B762" t="str">
            <v>550</v>
          </cell>
          <cell r="D762">
            <v>3606840.46</v>
          </cell>
          <cell r="F762" t="str">
            <v>550SNPPO-W</v>
          </cell>
          <cell r="G762" t="str">
            <v>550</v>
          </cell>
          <cell r="I762">
            <v>3606840.46</v>
          </cell>
        </row>
        <row r="763">
          <cell r="A763" t="str">
            <v>552SNPPO</v>
          </cell>
          <cell r="B763" t="str">
            <v>552</v>
          </cell>
          <cell r="D763">
            <v>2932108.495532298</v>
          </cell>
          <cell r="F763" t="str">
            <v>552SNPPO</v>
          </cell>
          <cell r="G763" t="str">
            <v>552</v>
          </cell>
          <cell r="I763">
            <v>2932108.495532298</v>
          </cell>
        </row>
        <row r="764">
          <cell r="A764" t="str">
            <v>552SSGCT</v>
          </cell>
          <cell r="B764" t="str">
            <v>552</v>
          </cell>
          <cell r="D764">
            <v>109325.94728635112</v>
          </cell>
          <cell r="F764" t="str">
            <v>552SSGCT</v>
          </cell>
          <cell r="G764" t="str">
            <v>552</v>
          </cell>
          <cell r="I764">
            <v>109325.94728635112</v>
          </cell>
        </row>
        <row r="765">
          <cell r="A765" t="str">
            <v>553SNPPO</v>
          </cell>
          <cell r="B765" t="str">
            <v>553</v>
          </cell>
          <cell r="D765">
            <v>5793518.6963909604</v>
          </cell>
          <cell r="F765" t="str">
            <v>553SNPPO</v>
          </cell>
          <cell r="G765" t="str">
            <v>553</v>
          </cell>
          <cell r="I765">
            <v>5793518.6963909604</v>
          </cell>
        </row>
        <row r="766">
          <cell r="A766" t="str">
            <v>553SNPPO-W</v>
          </cell>
          <cell r="B766" t="str">
            <v>553</v>
          </cell>
          <cell r="D766">
            <v>9768528.1066816561</v>
          </cell>
          <cell r="F766" t="str">
            <v>553SNPPO-W</v>
          </cell>
          <cell r="G766" t="str">
            <v>553</v>
          </cell>
          <cell r="I766">
            <v>9768528.1066816561</v>
          </cell>
        </row>
        <row r="767">
          <cell r="A767" t="str">
            <v>553SSGCT</v>
          </cell>
          <cell r="B767" t="str">
            <v>553</v>
          </cell>
          <cell r="D767">
            <v>382685.68808245833</v>
          </cell>
          <cell r="F767" t="str">
            <v>553SSGCT</v>
          </cell>
          <cell r="G767" t="str">
            <v>553</v>
          </cell>
          <cell r="I767">
            <v>382685.68808245833</v>
          </cell>
        </row>
        <row r="768">
          <cell r="A768" t="str">
            <v>554SNPPO</v>
          </cell>
          <cell r="B768" t="str">
            <v>554</v>
          </cell>
          <cell r="D768">
            <v>1939984.34984653</v>
          </cell>
          <cell r="F768" t="str">
            <v>554SNPPO</v>
          </cell>
          <cell r="G768" t="str">
            <v>554</v>
          </cell>
          <cell r="I768">
            <v>1939984.34984653</v>
          </cell>
        </row>
        <row r="769">
          <cell r="A769" t="str">
            <v>554SNPPO-W</v>
          </cell>
          <cell r="B769" t="str">
            <v>554</v>
          </cell>
          <cell r="D769">
            <v>968728.63599406497</v>
          </cell>
          <cell r="F769" t="str">
            <v>554SNPPO-W</v>
          </cell>
          <cell r="G769" t="str">
            <v>554</v>
          </cell>
          <cell r="I769">
            <v>968728.63599406497</v>
          </cell>
        </row>
        <row r="770">
          <cell r="A770" t="str">
            <v>554SSGCT</v>
          </cell>
          <cell r="B770" t="str">
            <v>554</v>
          </cell>
          <cell r="D770">
            <v>170109.01910148276</v>
          </cell>
          <cell r="F770" t="str">
            <v>554SSGCT</v>
          </cell>
          <cell r="G770" t="str">
            <v>554</v>
          </cell>
          <cell r="I770">
            <v>170109.01910148276</v>
          </cell>
        </row>
        <row r="771">
          <cell r="A771" t="str">
            <v>555OTHER</v>
          </cell>
          <cell r="B771" t="str">
            <v>555</v>
          </cell>
          <cell r="D771">
            <v>-69142527.340000004</v>
          </cell>
          <cell r="F771" t="str">
            <v>555OTHER</v>
          </cell>
          <cell r="G771" t="str">
            <v>555</v>
          </cell>
          <cell r="I771">
            <v>-69142527.340000004</v>
          </cell>
        </row>
        <row r="772">
          <cell r="A772" t="str">
            <v>556SG</v>
          </cell>
          <cell r="B772" t="str">
            <v>556</v>
          </cell>
          <cell r="D772">
            <v>964439.41278115881</v>
          </cell>
          <cell r="F772" t="str">
            <v>556SG</v>
          </cell>
          <cell r="G772" t="str">
            <v>556</v>
          </cell>
          <cell r="I772">
            <v>964439.41278115881</v>
          </cell>
        </row>
        <row r="773">
          <cell r="A773" t="str">
            <v>557ID</v>
          </cell>
          <cell r="B773" t="str">
            <v>557</v>
          </cell>
          <cell r="D773">
            <v>3763152.9796848027</v>
          </cell>
          <cell r="F773" t="str">
            <v>557ID</v>
          </cell>
          <cell r="G773" t="str">
            <v>557</v>
          </cell>
          <cell r="I773">
            <v>3763152.9796848027</v>
          </cell>
        </row>
        <row r="774">
          <cell r="A774" t="str">
            <v>557OR</v>
          </cell>
          <cell r="B774" t="str">
            <v>557</v>
          </cell>
          <cell r="D774">
            <v>1682581.69</v>
          </cell>
          <cell r="F774" t="str">
            <v>557OR</v>
          </cell>
          <cell r="G774" t="str">
            <v>557</v>
          </cell>
          <cell r="I774">
            <v>1682581.69</v>
          </cell>
        </row>
        <row r="775">
          <cell r="A775" t="str">
            <v>557SE</v>
          </cell>
          <cell r="B775" t="str">
            <v>557</v>
          </cell>
          <cell r="D775">
            <v>9183.52</v>
          </cell>
          <cell r="F775" t="str">
            <v>557SE</v>
          </cell>
          <cell r="G775" t="str">
            <v>557</v>
          </cell>
          <cell r="I775">
            <v>9183.52</v>
          </cell>
        </row>
        <row r="776">
          <cell r="A776" t="str">
            <v>557SG</v>
          </cell>
          <cell r="B776" t="str">
            <v>557</v>
          </cell>
          <cell r="D776">
            <v>40490600.410234205</v>
          </cell>
          <cell r="F776" t="str">
            <v>557SG</v>
          </cell>
          <cell r="G776" t="str">
            <v>557</v>
          </cell>
          <cell r="I776">
            <v>40490600.410234205</v>
          </cell>
        </row>
        <row r="777">
          <cell r="A777" t="str">
            <v>557UT</v>
          </cell>
          <cell r="B777" t="str">
            <v>557</v>
          </cell>
          <cell r="D777">
            <v>24375.040000000001</v>
          </cell>
          <cell r="F777" t="str">
            <v>557UT</v>
          </cell>
          <cell r="G777" t="str">
            <v>557</v>
          </cell>
          <cell r="I777">
            <v>24375.040000000001</v>
          </cell>
        </row>
        <row r="778">
          <cell r="A778" t="str">
            <v>557WYU</v>
          </cell>
          <cell r="B778" t="str">
            <v>557</v>
          </cell>
          <cell r="D778">
            <v>64913.4</v>
          </cell>
          <cell r="F778" t="str">
            <v>557WYU</v>
          </cell>
          <cell r="G778" t="str">
            <v>557</v>
          </cell>
          <cell r="I778">
            <v>64913.4</v>
          </cell>
        </row>
        <row r="779">
          <cell r="A779" t="str">
            <v>560SNPT</v>
          </cell>
          <cell r="B779" t="str">
            <v>560</v>
          </cell>
          <cell r="D779">
            <v>8099972.2503389753</v>
          </cell>
          <cell r="F779" t="str">
            <v>560SNPT</v>
          </cell>
          <cell r="G779" t="str">
            <v>560</v>
          </cell>
          <cell r="I779">
            <v>8099972.2503389753</v>
          </cell>
        </row>
        <row r="780">
          <cell r="A780" t="str">
            <v>561SNPT</v>
          </cell>
          <cell r="B780" t="str">
            <v>561</v>
          </cell>
          <cell r="D780">
            <v>21108478.692747921</v>
          </cell>
          <cell r="F780" t="str">
            <v>561SNPT</v>
          </cell>
          <cell r="G780" t="str">
            <v>561</v>
          </cell>
          <cell r="I780">
            <v>21108478.692747921</v>
          </cell>
        </row>
        <row r="781">
          <cell r="A781" t="str">
            <v>562SNPT</v>
          </cell>
          <cell r="B781" t="str">
            <v>562</v>
          </cell>
          <cell r="D781">
            <v>2978877.1101614833</v>
          </cell>
          <cell r="F781" t="str">
            <v>562SNPT</v>
          </cell>
          <cell r="G781" t="str">
            <v>562</v>
          </cell>
          <cell r="I781">
            <v>2978877.1101614833</v>
          </cell>
        </row>
        <row r="782">
          <cell r="A782" t="str">
            <v>563SNPT</v>
          </cell>
          <cell r="B782" t="str">
            <v>563</v>
          </cell>
          <cell r="D782">
            <v>1101065.9774515326</v>
          </cell>
          <cell r="F782" t="str">
            <v>563SNPT</v>
          </cell>
          <cell r="G782" t="str">
            <v>563</v>
          </cell>
          <cell r="I782">
            <v>1101065.9774515326</v>
          </cell>
        </row>
        <row r="783">
          <cell r="A783" t="str">
            <v>566SNPT</v>
          </cell>
          <cell r="B783" t="str">
            <v>566</v>
          </cell>
          <cell r="D783">
            <v>2878687.9530330552</v>
          </cell>
          <cell r="F783" t="str">
            <v>566SNPT</v>
          </cell>
          <cell r="G783" t="str">
            <v>566</v>
          </cell>
          <cell r="I783">
            <v>2878687.9530330552</v>
          </cell>
        </row>
        <row r="784">
          <cell r="A784" t="str">
            <v>567SNPT</v>
          </cell>
          <cell r="B784" t="str">
            <v>567</v>
          </cell>
          <cell r="D784">
            <v>2137117.1975668697</v>
          </cell>
          <cell r="F784" t="str">
            <v>567SNPT</v>
          </cell>
          <cell r="G784" t="str">
            <v>567</v>
          </cell>
          <cell r="I784">
            <v>2137117.1975668697</v>
          </cell>
        </row>
        <row r="785">
          <cell r="A785" t="str">
            <v>568SNPT</v>
          </cell>
          <cell r="B785" t="str">
            <v>568</v>
          </cell>
          <cell r="D785">
            <v>1483897.3764238716</v>
          </cell>
          <cell r="F785" t="str">
            <v>568SNPT</v>
          </cell>
          <cell r="G785" t="str">
            <v>568</v>
          </cell>
          <cell r="I785">
            <v>1483897.3764238716</v>
          </cell>
        </row>
        <row r="786">
          <cell r="A786" t="str">
            <v>569SNPT</v>
          </cell>
          <cell r="B786" t="str">
            <v>569</v>
          </cell>
          <cell r="D786">
            <v>6153881.8479644107</v>
          </cell>
          <cell r="F786" t="str">
            <v>569SNPT</v>
          </cell>
          <cell r="G786" t="str">
            <v>569</v>
          </cell>
          <cell r="I786">
            <v>6153881.8479644107</v>
          </cell>
        </row>
        <row r="787">
          <cell r="A787" t="str">
            <v>570SNPT</v>
          </cell>
          <cell r="B787" t="str">
            <v>570</v>
          </cell>
          <cell r="D787">
            <v>12627478.624366259</v>
          </cell>
          <cell r="F787" t="str">
            <v>570SNPT</v>
          </cell>
          <cell r="G787" t="str">
            <v>570</v>
          </cell>
          <cell r="I787">
            <v>12627478.624366259</v>
          </cell>
        </row>
        <row r="788">
          <cell r="A788" t="str">
            <v>571SNPT</v>
          </cell>
          <cell r="B788" t="str">
            <v>571</v>
          </cell>
          <cell r="D788">
            <v>16595123.360691266</v>
          </cell>
          <cell r="F788" t="str">
            <v>571SNPT</v>
          </cell>
          <cell r="G788" t="str">
            <v>571</v>
          </cell>
          <cell r="I788">
            <v>16595123.360691266</v>
          </cell>
        </row>
        <row r="789">
          <cell r="A789" t="str">
            <v>572SNPT</v>
          </cell>
          <cell r="B789" t="str">
            <v>572</v>
          </cell>
          <cell r="D789">
            <v>40778.512270279767</v>
          </cell>
          <cell r="F789" t="str">
            <v>572SNPT</v>
          </cell>
          <cell r="G789" t="str">
            <v>572</v>
          </cell>
          <cell r="I789">
            <v>40778.512270279767</v>
          </cell>
        </row>
        <row r="790">
          <cell r="A790" t="str">
            <v>573SNPT</v>
          </cell>
          <cell r="B790" t="str">
            <v>573</v>
          </cell>
          <cell r="D790">
            <v>150799.01</v>
          </cell>
          <cell r="F790" t="str">
            <v>573SNPT</v>
          </cell>
          <cell r="G790" t="str">
            <v>573</v>
          </cell>
          <cell r="I790">
            <v>150799.01</v>
          </cell>
        </row>
        <row r="791">
          <cell r="A791" t="str">
            <v>580CA</v>
          </cell>
          <cell r="B791" t="str">
            <v>580</v>
          </cell>
          <cell r="D791">
            <v>50292.406586423851</v>
          </cell>
          <cell r="F791" t="str">
            <v>580CA</v>
          </cell>
          <cell r="G791" t="str">
            <v>580</v>
          </cell>
          <cell r="I791">
            <v>50292.406586423851</v>
          </cell>
        </row>
        <row r="792">
          <cell r="A792" t="str">
            <v>580ID</v>
          </cell>
          <cell r="B792" t="str">
            <v>580</v>
          </cell>
          <cell r="D792">
            <v>37666.70544097235</v>
          </cell>
          <cell r="F792" t="str">
            <v>580ID</v>
          </cell>
          <cell r="G792" t="str">
            <v>580</v>
          </cell>
          <cell r="I792">
            <v>37666.70544097235</v>
          </cell>
        </row>
        <row r="793">
          <cell r="A793" t="str">
            <v>580OR</v>
          </cell>
          <cell r="B793" t="str">
            <v>580</v>
          </cell>
          <cell r="D793">
            <v>365140.23169698525</v>
          </cell>
          <cell r="F793" t="str">
            <v>580OR</v>
          </cell>
          <cell r="G793" t="str">
            <v>580</v>
          </cell>
          <cell r="I793">
            <v>365140.23169698525</v>
          </cell>
        </row>
        <row r="794">
          <cell r="A794" t="str">
            <v>580SNPD</v>
          </cell>
          <cell r="B794" t="str">
            <v>580</v>
          </cell>
          <cell r="D794">
            <v>8854146.8881246597</v>
          </cell>
          <cell r="F794" t="str">
            <v>580SNPD</v>
          </cell>
          <cell r="G794" t="str">
            <v>580</v>
          </cell>
          <cell r="I794">
            <v>8854146.8881246597</v>
          </cell>
        </row>
        <row r="795">
          <cell r="A795" t="str">
            <v>580UT</v>
          </cell>
          <cell r="B795" t="str">
            <v>580</v>
          </cell>
          <cell r="D795">
            <v>508144.26302685135</v>
          </cell>
          <cell r="F795" t="str">
            <v>580UT</v>
          </cell>
          <cell r="G795" t="str">
            <v>580</v>
          </cell>
          <cell r="I795">
            <v>508144.26302685135</v>
          </cell>
        </row>
        <row r="796">
          <cell r="A796" t="str">
            <v>580WA</v>
          </cell>
          <cell r="B796" t="str">
            <v>580</v>
          </cell>
          <cell r="D796">
            <v>150849.45778425061</v>
          </cell>
          <cell r="F796" t="str">
            <v>580WA</v>
          </cell>
          <cell r="G796" t="str">
            <v>580</v>
          </cell>
          <cell r="I796">
            <v>150849.45778425061</v>
          </cell>
        </row>
        <row r="797">
          <cell r="A797" t="str">
            <v>580WYP</v>
          </cell>
          <cell r="B797" t="str">
            <v>580</v>
          </cell>
          <cell r="D797">
            <v>125408.34235708445</v>
          </cell>
          <cell r="F797" t="str">
            <v>580WYP</v>
          </cell>
          <cell r="G797" t="str">
            <v>580</v>
          </cell>
          <cell r="I797">
            <v>125408.34235708445</v>
          </cell>
        </row>
        <row r="798">
          <cell r="A798" t="str">
            <v>581SNPD</v>
          </cell>
          <cell r="B798" t="str">
            <v>581</v>
          </cell>
          <cell r="D798">
            <v>13503270.294328252</v>
          </cell>
          <cell r="F798" t="str">
            <v>581SNPD</v>
          </cell>
          <cell r="G798" t="str">
            <v>581</v>
          </cell>
          <cell r="I798">
            <v>13503270.294328252</v>
          </cell>
        </row>
        <row r="799">
          <cell r="A799" t="str">
            <v>582CA</v>
          </cell>
          <cell r="B799" t="str">
            <v>582</v>
          </cell>
          <cell r="D799">
            <v>79887.861502462372</v>
          </cell>
          <cell r="F799" t="str">
            <v>582CA</v>
          </cell>
          <cell r="G799" t="str">
            <v>582</v>
          </cell>
          <cell r="I799">
            <v>79887.861502462372</v>
          </cell>
        </row>
        <row r="800">
          <cell r="A800" t="str">
            <v>582ID</v>
          </cell>
          <cell r="B800" t="str">
            <v>582</v>
          </cell>
          <cell r="D800">
            <v>637666.05301105301</v>
          </cell>
          <cell r="F800" t="str">
            <v>582ID</v>
          </cell>
          <cell r="G800" t="str">
            <v>582</v>
          </cell>
          <cell r="I800">
            <v>637666.05301105301</v>
          </cell>
        </row>
        <row r="801">
          <cell r="A801" t="str">
            <v>582OR</v>
          </cell>
          <cell r="B801" t="str">
            <v>582</v>
          </cell>
          <cell r="D801">
            <v>1086977.41081316</v>
          </cell>
          <cell r="F801" t="str">
            <v>582OR</v>
          </cell>
          <cell r="G801" t="str">
            <v>582</v>
          </cell>
          <cell r="I801">
            <v>1086977.41081316</v>
          </cell>
        </row>
        <row r="802">
          <cell r="A802" t="str">
            <v>582SNPD</v>
          </cell>
          <cell r="B802" t="str">
            <v>582</v>
          </cell>
          <cell r="D802">
            <v>4018.7332279152156</v>
          </cell>
          <cell r="F802" t="str">
            <v>582SNPD</v>
          </cell>
          <cell r="G802" t="str">
            <v>582</v>
          </cell>
          <cell r="I802">
            <v>4018.7332279152156</v>
          </cell>
        </row>
        <row r="803">
          <cell r="A803" t="str">
            <v>582UT</v>
          </cell>
          <cell r="B803" t="str">
            <v>582</v>
          </cell>
          <cell r="D803">
            <v>2050145.4680767006</v>
          </cell>
          <cell r="F803" t="str">
            <v>582UT</v>
          </cell>
          <cell r="G803" t="str">
            <v>582</v>
          </cell>
          <cell r="I803">
            <v>2050145.4680767006</v>
          </cell>
        </row>
        <row r="804">
          <cell r="A804" t="str">
            <v>582WA</v>
          </cell>
          <cell r="B804" t="str">
            <v>582</v>
          </cell>
          <cell r="D804">
            <v>307813.98995357938</v>
          </cell>
          <cell r="F804" t="str">
            <v>582WA</v>
          </cell>
          <cell r="G804" t="str">
            <v>582</v>
          </cell>
          <cell r="I804">
            <v>307813.98995357938</v>
          </cell>
        </row>
        <row r="805">
          <cell r="A805" t="str">
            <v>582WYP</v>
          </cell>
          <cell r="B805" t="str">
            <v>582</v>
          </cell>
          <cell r="D805">
            <v>756488.6138483726</v>
          </cell>
          <cell r="F805" t="str">
            <v>582WYP</v>
          </cell>
          <cell r="G805" t="str">
            <v>582</v>
          </cell>
          <cell r="I805">
            <v>756488.6138483726</v>
          </cell>
        </row>
        <row r="806">
          <cell r="A806" t="str">
            <v>583CA</v>
          </cell>
          <cell r="B806" t="str">
            <v>583</v>
          </cell>
          <cell r="D806">
            <v>265076.8658807468</v>
          </cell>
          <cell r="F806" t="str">
            <v>583CA</v>
          </cell>
          <cell r="G806" t="str">
            <v>583</v>
          </cell>
          <cell r="I806">
            <v>265076.8658807468</v>
          </cell>
        </row>
        <row r="807">
          <cell r="A807" t="str">
            <v>583ID</v>
          </cell>
          <cell r="B807" t="str">
            <v>583</v>
          </cell>
          <cell r="D807">
            <v>404738.52351098339</v>
          </cell>
          <cell r="F807" t="str">
            <v>583ID</v>
          </cell>
          <cell r="G807" t="str">
            <v>583</v>
          </cell>
          <cell r="I807">
            <v>404738.52351098339</v>
          </cell>
        </row>
        <row r="808">
          <cell r="A808" t="str">
            <v>583OR</v>
          </cell>
          <cell r="B808" t="str">
            <v>583</v>
          </cell>
          <cell r="D808">
            <v>1789534.9008335555</v>
          </cell>
          <cell r="F808" t="str">
            <v>583OR</v>
          </cell>
          <cell r="G808" t="str">
            <v>583</v>
          </cell>
          <cell r="I808">
            <v>1789534.9008335555</v>
          </cell>
        </row>
        <row r="809">
          <cell r="A809" t="str">
            <v>583SNPD</v>
          </cell>
          <cell r="B809" t="str">
            <v>583</v>
          </cell>
          <cell r="D809">
            <v>180.70905936292459</v>
          </cell>
          <cell r="F809" t="str">
            <v>583SNPD</v>
          </cell>
          <cell r="G809" t="str">
            <v>583</v>
          </cell>
          <cell r="I809">
            <v>180.70905936292459</v>
          </cell>
        </row>
        <row r="810">
          <cell r="A810" t="str">
            <v>583UT</v>
          </cell>
          <cell r="B810" t="str">
            <v>583</v>
          </cell>
          <cell r="D810">
            <v>6393714.0758668967</v>
          </cell>
          <cell r="F810" t="str">
            <v>583UT</v>
          </cell>
          <cell r="G810" t="str">
            <v>583</v>
          </cell>
          <cell r="I810">
            <v>6393714.0758668967</v>
          </cell>
        </row>
        <row r="811">
          <cell r="A811" t="str">
            <v>583WA</v>
          </cell>
          <cell r="B811" t="str">
            <v>583</v>
          </cell>
          <cell r="D811">
            <v>251653.89500700025</v>
          </cell>
          <cell r="F811" t="str">
            <v>583WA</v>
          </cell>
          <cell r="G811" t="str">
            <v>583</v>
          </cell>
          <cell r="I811">
            <v>251653.89500700025</v>
          </cell>
        </row>
        <row r="812">
          <cell r="A812" t="str">
            <v>583WYP</v>
          </cell>
          <cell r="B812" t="str">
            <v>583</v>
          </cell>
          <cell r="D812">
            <v>553856.82280819106</v>
          </cell>
          <cell r="F812" t="str">
            <v>583WYP</v>
          </cell>
          <cell r="G812" t="str">
            <v>583</v>
          </cell>
          <cell r="I812">
            <v>553856.82280819106</v>
          </cell>
        </row>
        <row r="813">
          <cell r="A813" t="str">
            <v>583WYU</v>
          </cell>
          <cell r="B813" t="str">
            <v>583</v>
          </cell>
          <cell r="D813">
            <v>150561.19190622264</v>
          </cell>
          <cell r="F813" t="str">
            <v>583WYU</v>
          </cell>
          <cell r="G813" t="str">
            <v>583</v>
          </cell>
          <cell r="I813">
            <v>150561.19190622264</v>
          </cell>
        </row>
        <row r="814">
          <cell r="A814" t="str">
            <v>584OR</v>
          </cell>
          <cell r="B814" t="str">
            <v>584</v>
          </cell>
          <cell r="D814">
            <v>483.21</v>
          </cell>
          <cell r="F814" t="str">
            <v>584OR</v>
          </cell>
          <cell r="G814" t="str">
            <v>584</v>
          </cell>
          <cell r="I814">
            <v>483.21</v>
          </cell>
        </row>
        <row r="815">
          <cell r="A815" t="str">
            <v>584UT</v>
          </cell>
          <cell r="B815" t="str">
            <v>584</v>
          </cell>
          <cell r="D815">
            <v>1179.18</v>
          </cell>
          <cell r="F815" t="str">
            <v>584UT</v>
          </cell>
          <cell r="G815" t="str">
            <v>584</v>
          </cell>
          <cell r="I815">
            <v>1179.18</v>
          </cell>
        </row>
        <row r="816">
          <cell r="A816" t="str">
            <v>584WYP</v>
          </cell>
          <cell r="B816" t="str">
            <v>584</v>
          </cell>
          <cell r="D816">
            <v>83.53</v>
          </cell>
          <cell r="F816" t="str">
            <v>584WYP</v>
          </cell>
          <cell r="G816" t="str">
            <v>584</v>
          </cell>
          <cell r="I816">
            <v>83.53</v>
          </cell>
        </row>
        <row r="817">
          <cell r="A817" t="str">
            <v>585SNPD</v>
          </cell>
          <cell r="B817" t="str">
            <v>585</v>
          </cell>
          <cell r="D817">
            <v>235016.49734675401</v>
          </cell>
          <cell r="F817" t="str">
            <v>585SNPD</v>
          </cell>
          <cell r="G817" t="str">
            <v>585</v>
          </cell>
          <cell r="I817">
            <v>235016.49734675401</v>
          </cell>
        </row>
        <row r="818">
          <cell r="A818" t="str">
            <v>586CA</v>
          </cell>
          <cell r="B818" t="str">
            <v>586</v>
          </cell>
          <cell r="D818">
            <v>89627.275744214843</v>
          </cell>
          <cell r="F818" t="str">
            <v>586CA</v>
          </cell>
          <cell r="G818" t="str">
            <v>586</v>
          </cell>
          <cell r="I818">
            <v>89627.275744214843</v>
          </cell>
        </row>
        <row r="819">
          <cell r="A819" t="str">
            <v>586ID</v>
          </cell>
          <cell r="B819" t="str">
            <v>586</v>
          </cell>
          <cell r="D819">
            <v>212731.82656204642</v>
          </cell>
          <cell r="F819" t="str">
            <v>586ID</v>
          </cell>
          <cell r="G819" t="str">
            <v>586</v>
          </cell>
          <cell r="I819">
            <v>212731.82656204642</v>
          </cell>
        </row>
        <row r="820">
          <cell r="A820" t="str">
            <v>586OR</v>
          </cell>
          <cell r="B820" t="str">
            <v>586</v>
          </cell>
          <cell r="D820">
            <v>803463.1230010197</v>
          </cell>
          <cell r="F820" t="str">
            <v>586OR</v>
          </cell>
          <cell r="G820" t="str">
            <v>586</v>
          </cell>
          <cell r="I820">
            <v>803463.1230010197</v>
          </cell>
        </row>
        <row r="821">
          <cell r="A821" t="str">
            <v>586UT</v>
          </cell>
          <cell r="B821" t="str">
            <v>586</v>
          </cell>
          <cell r="D821">
            <v>919670.74607525067</v>
          </cell>
          <cell r="F821" t="str">
            <v>586UT</v>
          </cell>
          <cell r="G821" t="str">
            <v>586</v>
          </cell>
          <cell r="I821">
            <v>919670.74607525067</v>
          </cell>
        </row>
        <row r="822">
          <cell r="A822" t="str">
            <v>586WA</v>
          </cell>
          <cell r="B822" t="str">
            <v>586</v>
          </cell>
          <cell r="D822">
            <v>333155.61087836279</v>
          </cell>
          <cell r="F822" t="str">
            <v>586WA</v>
          </cell>
          <cell r="G822" t="str">
            <v>586</v>
          </cell>
          <cell r="I822">
            <v>333155.61087836279</v>
          </cell>
        </row>
        <row r="823">
          <cell r="A823" t="str">
            <v>586WYP</v>
          </cell>
          <cell r="B823" t="str">
            <v>586</v>
          </cell>
          <cell r="D823">
            <v>376788.02230318094</v>
          </cell>
          <cell r="F823" t="str">
            <v>586WYP</v>
          </cell>
          <cell r="G823" t="str">
            <v>586</v>
          </cell>
          <cell r="I823">
            <v>376788.02230318094</v>
          </cell>
        </row>
        <row r="824">
          <cell r="A824" t="str">
            <v>586WYU</v>
          </cell>
          <cell r="B824" t="str">
            <v>586</v>
          </cell>
          <cell r="D824">
            <v>117977.36391113829</v>
          </cell>
          <cell r="F824" t="str">
            <v>586WYU</v>
          </cell>
          <cell r="G824" t="str">
            <v>586</v>
          </cell>
          <cell r="I824">
            <v>117977.36391113829</v>
          </cell>
        </row>
        <row r="825">
          <cell r="A825" t="str">
            <v>587CA</v>
          </cell>
          <cell r="B825" t="str">
            <v>587</v>
          </cell>
          <cell r="D825">
            <v>646377.03052937065</v>
          </cell>
          <cell r="F825" t="str">
            <v>587CA</v>
          </cell>
          <cell r="G825" t="str">
            <v>587</v>
          </cell>
          <cell r="I825">
            <v>646377.03052937065</v>
          </cell>
        </row>
        <row r="826">
          <cell r="A826" t="str">
            <v>587ID</v>
          </cell>
          <cell r="B826" t="str">
            <v>587</v>
          </cell>
          <cell r="D826">
            <v>937844.60931823542</v>
          </cell>
          <cell r="F826" t="str">
            <v>587ID</v>
          </cell>
          <cell r="G826" t="str">
            <v>587</v>
          </cell>
          <cell r="I826">
            <v>937844.60931823542</v>
          </cell>
        </row>
        <row r="827">
          <cell r="A827" t="str">
            <v>587OR</v>
          </cell>
          <cell r="B827" t="str">
            <v>587</v>
          </cell>
          <cell r="D827">
            <v>5960338.1325177746</v>
          </cell>
          <cell r="F827" t="str">
            <v>587OR</v>
          </cell>
          <cell r="G827" t="str">
            <v>587</v>
          </cell>
          <cell r="I827">
            <v>5960338.1325177746</v>
          </cell>
        </row>
        <row r="828">
          <cell r="A828" t="str">
            <v>587UT</v>
          </cell>
          <cell r="B828" t="str">
            <v>587</v>
          </cell>
          <cell r="D828">
            <v>5695741.4455605289</v>
          </cell>
          <cell r="F828" t="str">
            <v>587UT</v>
          </cell>
          <cell r="G828" t="str">
            <v>587</v>
          </cell>
          <cell r="I828">
            <v>5695741.4455605289</v>
          </cell>
        </row>
        <row r="829">
          <cell r="A829" t="str">
            <v>587WA</v>
          </cell>
          <cell r="B829" t="str">
            <v>587</v>
          </cell>
          <cell r="D829">
            <v>1407569.9939524429</v>
          </cell>
          <cell r="F829" t="str">
            <v>587WA</v>
          </cell>
          <cell r="G829" t="str">
            <v>587</v>
          </cell>
          <cell r="I829">
            <v>1407569.9939524429</v>
          </cell>
        </row>
        <row r="830">
          <cell r="A830" t="str">
            <v>587WYP</v>
          </cell>
          <cell r="B830" t="str">
            <v>587</v>
          </cell>
          <cell r="D830">
            <v>1212532.1429860722</v>
          </cell>
          <cell r="F830" t="str">
            <v>587WYP</v>
          </cell>
          <cell r="G830" t="str">
            <v>587</v>
          </cell>
          <cell r="I830">
            <v>1212532.1429860722</v>
          </cell>
        </row>
        <row r="831">
          <cell r="A831" t="str">
            <v>587WYU</v>
          </cell>
          <cell r="B831" t="str">
            <v>587</v>
          </cell>
          <cell r="D831">
            <v>147882.88660779517</v>
          </cell>
          <cell r="F831" t="str">
            <v>587WYU</v>
          </cell>
          <cell r="G831" t="str">
            <v>587</v>
          </cell>
          <cell r="I831">
            <v>147882.88660779517</v>
          </cell>
        </row>
        <row r="832">
          <cell r="A832" t="str">
            <v>588CA</v>
          </cell>
          <cell r="B832" t="str">
            <v>588</v>
          </cell>
          <cell r="D832">
            <v>33959.298456647739</v>
          </cell>
          <cell r="F832" t="str">
            <v>588CA</v>
          </cell>
          <cell r="G832" t="str">
            <v>588</v>
          </cell>
          <cell r="I832">
            <v>33959.298456647739</v>
          </cell>
        </row>
        <row r="833">
          <cell r="A833" t="str">
            <v>588ID</v>
          </cell>
          <cell r="B833" t="str">
            <v>588</v>
          </cell>
          <cell r="D833">
            <v>-15378.561177854121</v>
          </cell>
          <cell r="F833" t="str">
            <v>588ID</v>
          </cell>
          <cell r="G833" t="str">
            <v>588</v>
          </cell>
          <cell r="I833">
            <v>-15378.561177854121</v>
          </cell>
        </row>
        <row r="834">
          <cell r="A834" t="str">
            <v>588OR</v>
          </cell>
          <cell r="B834" t="str">
            <v>588</v>
          </cell>
          <cell r="D834">
            <v>79793.615772456862</v>
          </cell>
          <cell r="F834" t="str">
            <v>588OR</v>
          </cell>
          <cell r="G834" t="str">
            <v>588</v>
          </cell>
          <cell r="I834">
            <v>79793.615772456862</v>
          </cell>
        </row>
        <row r="835">
          <cell r="A835" t="str">
            <v>588SNPD</v>
          </cell>
          <cell r="B835" t="str">
            <v>588</v>
          </cell>
          <cell r="D835">
            <v>1187045.7016160702</v>
          </cell>
          <cell r="F835" t="str">
            <v>588SNPD</v>
          </cell>
          <cell r="G835" t="str">
            <v>588</v>
          </cell>
          <cell r="I835">
            <v>1187045.7016160702</v>
          </cell>
        </row>
        <row r="836">
          <cell r="A836" t="str">
            <v>588UT</v>
          </cell>
          <cell r="B836" t="str">
            <v>588</v>
          </cell>
          <cell r="D836">
            <v>-84566.528349308559</v>
          </cell>
          <cell r="F836" t="str">
            <v>588UT</v>
          </cell>
          <cell r="G836" t="str">
            <v>588</v>
          </cell>
          <cell r="I836">
            <v>-84566.528349308559</v>
          </cell>
        </row>
        <row r="837">
          <cell r="A837" t="str">
            <v>588WA</v>
          </cell>
          <cell r="B837" t="str">
            <v>588</v>
          </cell>
          <cell r="D837">
            <v>-16386.570225755826</v>
          </cell>
          <cell r="F837" t="str">
            <v>588WA</v>
          </cell>
          <cell r="G837" t="str">
            <v>588</v>
          </cell>
          <cell r="I837">
            <v>-16386.570225755826</v>
          </cell>
        </row>
        <row r="838">
          <cell r="A838" t="str">
            <v>588WYP</v>
          </cell>
          <cell r="B838" t="str">
            <v>588</v>
          </cell>
          <cell r="D838">
            <v>-112475.98985923654</v>
          </cell>
          <cell r="F838" t="str">
            <v>588WYP</v>
          </cell>
          <cell r="G838" t="str">
            <v>588</v>
          </cell>
          <cell r="I838">
            <v>-112475.98985923654</v>
          </cell>
        </row>
        <row r="839">
          <cell r="A839" t="str">
            <v>588WYU</v>
          </cell>
          <cell r="B839" t="str">
            <v>588</v>
          </cell>
          <cell r="D839">
            <v>-79954.917644524976</v>
          </cell>
          <cell r="F839" t="str">
            <v>588WYU</v>
          </cell>
          <cell r="G839" t="str">
            <v>588</v>
          </cell>
          <cell r="I839">
            <v>-79954.917644524976</v>
          </cell>
        </row>
        <row r="840">
          <cell r="A840" t="str">
            <v>589CA</v>
          </cell>
          <cell r="B840" t="str">
            <v>589</v>
          </cell>
          <cell r="D840">
            <v>60653.184352761367</v>
          </cell>
          <cell r="F840" t="str">
            <v>589CA</v>
          </cell>
          <cell r="G840" t="str">
            <v>589</v>
          </cell>
          <cell r="I840">
            <v>60653.184352761367</v>
          </cell>
        </row>
        <row r="841">
          <cell r="A841" t="str">
            <v>589ID</v>
          </cell>
          <cell r="B841" t="str">
            <v>589</v>
          </cell>
          <cell r="D841">
            <v>40542.590945826196</v>
          </cell>
          <cell r="F841" t="str">
            <v>589ID</v>
          </cell>
          <cell r="G841" t="str">
            <v>589</v>
          </cell>
          <cell r="I841">
            <v>40542.590945826196</v>
          </cell>
        </row>
        <row r="842">
          <cell r="A842" t="str">
            <v>589OR</v>
          </cell>
          <cell r="B842" t="str">
            <v>589</v>
          </cell>
          <cell r="D842">
            <v>1599069.2939267126</v>
          </cell>
          <cell r="F842" t="str">
            <v>589OR</v>
          </cell>
          <cell r="G842" t="str">
            <v>589</v>
          </cell>
          <cell r="I842">
            <v>1599069.2939267126</v>
          </cell>
        </row>
        <row r="843">
          <cell r="A843" t="str">
            <v>589SNPD</v>
          </cell>
          <cell r="B843" t="str">
            <v>589</v>
          </cell>
          <cell r="D843">
            <v>12973.37</v>
          </cell>
          <cell r="F843" t="str">
            <v>589SNPD</v>
          </cell>
          <cell r="G843" t="str">
            <v>589</v>
          </cell>
          <cell r="I843">
            <v>12973.37</v>
          </cell>
        </row>
        <row r="844">
          <cell r="A844" t="str">
            <v>589UT</v>
          </cell>
          <cell r="B844" t="str">
            <v>589</v>
          </cell>
          <cell r="D844">
            <v>466176.73047514021</v>
          </cell>
          <cell r="F844" t="str">
            <v>589UT</v>
          </cell>
          <cell r="G844" t="str">
            <v>589</v>
          </cell>
          <cell r="I844">
            <v>466176.73047514021</v>
          </cell>
        </row>
        <row r="845">
          <cell r="A845" t="str">
            <v>589WA</v>
          </cell>
          <cell r="B845" t="str">
            <v>589</v>
          </cell>
          <cell r="D845">
            <v>146899.74371882027</v>
          </cell>
          <cell r="F845" t="str">
            <v>589WA</v>
          </cell>
          <cell r="G845" t="str">
            <v>589</v>
          </cell>
          <cell r="I845">
            <v>146899.74371882027</v>
          </cell>
        </row>
        <row r="846">
          <cell r="A846" t="str">
            <v>589WYP</v>
          </cell>
          <cell r="B846" t="str">
            <v>589</v>
          </cell>
          <cell r="D846">
            <v>497848.6476492543</v>
          </cell>
          <cell r="F846" t="str">
            <v>589WYP</v>
          </cell>
          <cell r="G846" t="str">
            <v>589</v>
          </cell>
          <cell r="I846">
            <v>497848.6476492543</v>
          </cell>
        </row>
        <row r="847">
          <cell r="A847" t="str">
            <v>589WYU</v>
          </cell>
          <cell r="B847" t="str">
            <v>589</v>
          </cell>
          <cell r="D847">
            <v>87671.707087307936</v>
          </cell>
          <cell r="F847" t="str">
            <v>589WYU</v>
          </cell>
          <cell r="G847" t="str">
            <v>589</v>
          </cell>
          <cell r="I847">
            <v>87671.707087307936</v>
          </cell>
        </row>
        <row r="848">
          <cell r="A848" t="str">
            <v>590CA</v>
          </cell>
          <cell r="B848" t="str">
            <v>590</v>
          </cell>
          <cell r="D848">
            <v>136773.61602378296</v>
          </cell>
          <cell r="F848" t="str">
            <v>590CA</v>
          </cell>
          <cell r="G848" t="str">
            <v>590</v>
          </cell>
          <cell r="I848">
            <v>136773.61602378296</v>
          </cell>
        </row>
        <row r="849">
          <cell r="A849" t="str">
            <v>590ID</v>
          </cell>
          <cell r="B849" t="str">
            <v>590</v>
          </cell>
          <cell r="D849">
            <v>162521.06601298699</v>
          </cell>
          <cell r="F849" t="str">
            <v>590ID</v>
          </cell>
          <cell r="G849" t="str">
            <v>590</v>
          </cell>
          <cell r="I849">
            <v>162521.06601298699</v>
          </cell>
        </row>
        <row r="850">
          <cell r="A850" t="str">
            <v>590OR</v>
          </cell>
          <cell r="B850" t="str">
            <v>590</v>
          </cell>
          <cell r="D850">
            <v>1039817.7364511373</v>
          </cell>
          <cell r="F850" t="str">
            <v>590OR</v>
          </cell>
          <cell r="G850" t="str">
            <v>590</v>
          </cell>
          <cell r="I850">
            <v>1039817.7364511373</v>
          </cell>
        </row>
        <row r="851">
          <cell r="A851" t="str">
            <v>590SNPD</v>
          </cell>
          <cell r="B851" t="str">
            <v>590</v>
          </cell>
          <cell r="D851">
            <v>2751366.4780343366</v>
          </cell>
          <cell r="F851" t="str">
            <v>590SNPD</v>
          </cell>
          <cell r="G851" t="str">
            <v>590</v>
          </cell>
          <cell r="I851">
            <v>2751366.4780343366</v>
          </cell>
        </row>
        <row r="852">
          <cell r="A852" t="str">
            <v>590UT</v>
          </cell>
          <cell r="B852" t="str">
            <v>590</v>
          </cell>
          <cell r="D852">
            <v>1633882.4704210039</v>
          </cell>
          <cell r="F852" t="str">
            <v>590UT</v>
          </cell>
          <cell r="G852" t="str">
            <v>590</v>
          </cell>
          <cell r="I852">
            <v>1633882.4704210039</v>
          </cell>
        </row>
        <row r="853">
          <cell r="A853" t="str">
            <v>590WA</v>
          </cell>
          <cell r="B853" t="str">
            <v>590</v>
          </cell>
          <cell r="D853">
            <v>230188.52138974829</v>
          </cell>
          <cell r="F853" t="str">
            <v>590WA</v>
          </cell>
          <cell r="G853" t="str">
            <v>590</v>
          </cell>
          <cell r="I853">
            <v>230188.52138974829</v>
          </cell>
        </row>
        <row r="854">
          <cell r="A854" t="str">
            <v>590WYP</v>
          </cell>
          <cell r="B854" t="str">
            <v>590</v>
          </cell>
          <cell r="D854">
            <v>585053.81629900832</v>
          </cell>
          <cell r="F854" t="str">
            <v>590WYP</v>
          </cell>
          <cell r="G854" t="str">
            <v>590</v>
          </cell>
          <cell r="I854">
            <v>585053.81629900832</v>
          </cell>
        </row>
        <row r="855">
          <cell r="A855" t="str">
            <v>591CA</v>
          </cell>
          <cell r="B855" t="str">
            <v>591</v>
          </cell>
          <cell r="D855">
            <v>46827.19</v>
          </cell>
          <cell r="F855" t="str">
            <v>591CA</v>
          </cell>
          <cell r="G855" t="str">
            <v>591</v>
          </cell>
          <cell r="I855">
            <v>46827.19</v>
          </cell>
        </row>
        <row r="856">
          <cell r="A856" t="str">
            <v>591ID</v>
          </cell>
          <cell r="B856" t="str">
            <v>591</v>
          </cell>
          <cell r="D856">
            <v>126531.3</v>
          </cell>
          <cell r="F856" t="str">
            <v>591ID</v>
          </cell>
          <cell r="G856" t="str">
            <v>591</v>
          </cell>
          <cell r="I856">
            <v>126531.3</v>
          </cell>
        </row>
        <row r="857">
          <cell r="A857" t="str">
            <v>591OR</v>
          </cell>
          <cell r="B857" t="str">
            <v>591</v>
          </cell>
          <cell r="D857">
            <v>438530.15</v>
          </cell>
          <cell r="F857" t="str">
            <v>591OR</v>
          </cell>
          <cell r="G857" t="str">
            <v>591</v>
          </cell>
          <cell r="I857">
            <v>438530.15</v>
          </cell>
        </row>
        <row r="858">
          <cell r="A858" t="str">
            <v>591SNPD</v>
          </cell>
          <cell r="B858" t="str">
            <v>591</v>
          </cell>
          <cell r="D858">
            <v>180851.52</v>
          </cell>
          <cell r="F858" t="str">
            <v>591SNPD</v>
          </cell>
          <cell r="G858" t="str">
            <v>591</v>
          </cell>
          <cell r="I858">
            <v>180851.52</v>
          </cell>
        </row>
        <row r="859">
          <cell r="A859" t="str">
            <v>591UT</v>
          </cell>
          <cell r="B859" t="str">
            <v>591</v>
          </cell>
          <cell r="D859">
            <v>956304.67</v>
          </cell>
          <cell r="F859" t="str">
            <v>591UT</v>
          </cell>
          <cell r="G859" t="str">
            <v>591</v>
          </cell>
          <cell r="I859">
            <v>956304.67</v>
          </cell>
        </row>
        <row r="860">
          <cell r="A860" t="str">
            <v>591WA</v>
          </cell>
          <cell r="B860" t="str">
            <v>591</v>
          </cell>
          <cell r="D860">
            <v>120601.2</v>
          </cell>
          <cell r="F860" t="str">
            <v>591WA</v>
          </cell>
          <cell r="G860" t="str">
            <v>591</v>
          </cell>
          <cell r="I860">
            <v>120601.2</v>
          </cell>
        </row>
        <row r="861">
          <cell r="A861" t="str">
            <v>591WYP</v>
          </cell>
          <cell r="B861" t="str">
            <v>591</v>
          </cell>
          <cell r="D861">
            <v>389343.13</v>
          </cell>
          <cell r="F861" t="str">
            <v>591WYP</v>
          </cell>
          <cell r="G861" t="str">
            <v>591</v>
          </cell>
          <cell r="I861">
            <v>389343.13</v>
          </cell>
        </row>
        <row r="862">
          <cell r="A862" t="str">
            <v>591WYU</v>
          </cell>
          <cell r="B862" t="str">
            <v>591</v>
          </cell>
          <cell r="D862">
            <v>71377.39</v>
          </cell>
          <cell r="F862" t="str">
            <v>591WYU</v>
          </cell>
          <cell r="G862" t="str">
            <v>591</v>
          </cell>
          <cell r="I862">
            <v>71377.39</v>
          </cell>
        </row>
        <row r="863">
          <cell r="A863" t="str">
            <v>592CA</v>
          </cell>
          <cell r="B863" t="str">
            <v>592</v>
          </cell>
          <cell r="D863">
            <v>251200.08244213919</v>
          </cell>
          <cell r="F863" t="str">
            <v>592CA</v>
          </cell>
          <cell r="G863" t="str">
            <v>592</v>
          </cell>
          <cell r="I863">
            <v>251200.08244213919</v>
          </cell>
        </row>
        <row r="864">
          <cell r="A864" t="str">
            <v>592ID</v>
          </cell>
          <cell r="B864" t="str">
            <v>592</v>
          </cell>
          <cell r="D864">
            <v>286156.8035673016</v>
          </cell>
          <cell r="F864" t="str">
            <v>592ID</v>
          </cell>
          <cell r="G864" t="str">
            <v>592</v>
          </cell>
          <cell r="I864">
            <v>286156.8035673016</v>
          </cell>
        </row>
        <row r="865">
          <cell r="A865" t="str">
            <v>592OR</v>
          </cell>
          <cell r="B865" t="str">
            <v>592</v>
          </cell>
          <cell r="D865">
            <v>2846163.9739170796</v>
          </cell>
          <cell r="F865" t="str">
            <v>592OR</v>
          </cell>
          <cell r="G865" t="str">
            <v>592</v>
          </cell>
          <cell r="I865">
            <v>2846163.9739170796</v>
          </cell>
        </row>
        <row r="866">
          <cell r="A866" t="str">
            <v>592SNPD</v>
          </cell>
          <cell r="B866" t="str">
            <v>592</v>
          </cell>
          <cell r="D866">
            <v>2038919.5701152184</v>
          </cell>
          <cell r="F866" t="str">
            <v>592SNPD</v>
          </cell>
          <cell r="G866" t="str">
            <v>592</v>
          </cell>
          <cell r="I866">
            <v>2038919.5701152184</v>
          </cell>
        </row>
        <row r="867">
          <cell r="A867" t="str">
            <v>592UT</v>
          </cell>
          <cell r="B867" t="str">
            <v>592</v>
          </cell>
          <cell r="D867">
            <v>3578635.249125767</v>
          </cell>
          <cell r="F867" t="str">
            <v>592UT</v>
          </cell>
          <cell r="G867" t="str">
            <v>592</v>
          </cell>
          <cell r="I867">
            <v>3578635.249125767</v>
          </cell>
        </row>
        <row r="868">
          <cell r="A868" t="str">
            <v>592WA</v>
          </cell>
          <cell r="B868" t="str">
            <v>592</v>
          </cell>
          <cell r="D868">
            <v>302486.90157034324</v>
          </cell>
          <cell r="F868" t="str">
            <v>592WA</v>
          </cell>
          <cell r="G868" t="str">
            <v>592</v>
          </cell>
          <cell r="I868">
            <v>302486.90157034324</v>
          </cell>
        </row>
        <row r="869">
          <cell r="A869" t="str">
            <v>592WYP</v>
          </cell>
          <cell r="B869" t="str">
            <v>592</v>
          </cell>
          <cell r="D869">
            <v>1063967.2648542393</v>
          </cell>
          <cell r="F869" t="str">
            <v>592WYP</v>
          </cell>
          <cell r="G869" t="str">
            <v>592</v>
          </cell>
          <cell r="I869">
            <v>1063967.2648542393</v>
          </cell>
        </row>
        <row r="870">
          <cell r="A870" t="str">
            <v>592WYU</v>
          </cell>
          <cell r="B870" t="str">
            <v>592</v>
          </cell>
          <cell r="D870">
            <v>99099.090431628894</v>
          </cell>
          <cell r="F870" t="str">
            <v>592WYU</v>
          </cell>
          <cell r="G870" t="str">
            <v>592</v>
          </cell>
          <cell r="I870">
            <v>99099.090431628894</v>
          </cell>
        </row>
        <row r="871">
          <cell r="A871" t="str">
            <v>593CA</v>
          </cell>
          <cell r="B871" t="str">
            <v>593</v>
          </cell>
          <cell r="D871">
            <v>11410763.395367132</v>
          </cell>
          <cell r="F871" t="str">
            <v>593CA</v>
          </cell>
          <cell r="G871" t="str">
            <v>593</v>
          </cell>
          <cell r="I871">
            <v>11410763.395367132</v>
          </cell>
        </row>
        <row r="872">
          <cell r="A872" t="str">
            <v>593ID</v>
          </cell>
          <cell r="B872" t="str">
            <v>593</v>
          </cell>
          <cell r="D872">
            <v>3976670.0518687274</v>
          </cell>
          <cell r="F872" t="str">
            <v>593ID</v>
          </cell>
          <cell r="G872" t="str">
            <v>593</v>
          </cell>
          <cell r="I872">
            <v>3976670.0518687274</v>
          </cell>
        </row>
        <row r="873">
          <cell r="A873" t="str">
            <v>593OR</v>
          </cell>
          <cell r="B873" t="str">
            <v>593</v>
          </cell>
          <cell r="D873">
            <v>30172504.990023121</v>
          </cell>
          <cell r="F873" t="str">
            <v>593OR</v>
          </cell>
          <cell r="G873" t="str">
            <v>593</v>
          </cell>
          <cell r="I873">
            <v>30172504.990023121</v>
          </cell>
        </row>
        <row r="874">
          <cell r="A874" t="str">
            <v>593SNPD</v>
          </cell>
          <cell r="B874" t="str">
            <v>593</v>
          </cell>
          <cell r="D874">
            <v>2345525.5844539064</v>
          </cell>
          <cell r="F874" t="str">
            <v>593SNPD</v>
          </cell>
          <cell r="G874" t="str">
            <v>593</v>
          </cell>
          <cell r="I874">
            <v>2345525.5844539064</v>
          </cell>
        </row>
        <row r="875">
          <cell r="A875" t="str">
            <v>593UT</v>
          </cell>
          <cell r="B875" t="str">
            <v>593</v>
          </cell>
          <cell r="D875">
            <v>35624782.760036483</v>
          </cell>
          <cell r="F875" t="str">
            <v>593UT</v>
          </cell>
          <cell r="G875" t="str">
            <v>593</v>
          </cell>
          <cell r="I875">
            <v>35624782.760036483</v>
          </cell>
        </row>
        <row r="876">
          <cell r="A876" t="str">
            <v>593WA</v>
          </cell>
          <cell r="B876" t="str">
            <v>593</v>
          </cell>
          <cell r="D876">
            <v>5550084.2922015563</v>
          </cell>
          <cell r="F876" t="str">
            <v>593WA</v>
          </cell>
          <cell r="G876" t="str">
            <v>593</v>
          </cell>
          <cell r="I876">
            <v>5550084.2922015563</v>
          </cell>
        </row>
        <row r="877">
          <cell r="A877" t="str">
            <v>593WYP</v>
          </cell>
          <cell r="B877" t="str">
            <v>593</v>
          </cell>
          <cell r="D877">
            <v>6112619.4365713643</v>
          </cell>
          <cell r="F877" t="str">
            <v>593WYP</v>
          </cell>
          <cell r="G877" t="str">
            <v>593</v>
          </cell>
          <cell r="I877">
            <v>6112619.4365713643</v>
          </cell>
        </row>
        <row r="878">
          <cell r="A878" t="str">
            <v>593WYU</v>
          </cell>
          <cell r="B878" t="str">
            <v>593</v>
          </cell>
          <cell r="D878">
            <v>879653.14632945263</v>
          </cell>
          <cell r="F878" t="str">
            <v>593WYU</v>
          </cell>
          <cell r="G878" t="str">
            <v>593</v>
          </cell>
          <cell r="I878">
            <v>879653.14632945263</v>
          </cell>
        </row>
        <row r="879">
          <cell r="A879" t="str">
            <v>594CA</v>
          </cell>
          <cell r="B879" t="str">
            <v>594</v>
          </cell>
          <cell r="D879">
            <v>475383.96500896674</v>
          </cell>
          <cell r="F879" t="str">
            <v>594CA</v>
          </cell>
          <cell r="G879" t="str">
            <v>594</v>
          </cell>
          <cell r="I879">
            <v>475383.96500896674</v>
          </cell>
        </row>
        <row r="880">
          <cell r="A880" t="str">
            <v>594ID</v>
          </cell>
          <cell r="B880" t="str">
            <v>594</v>
          </cell>
          <cell r="D880">
            <v>910313.52343246958</v>
          </cell>
          <cell r="F880" t="str">
            <v>594ID</v>
          </cell>
          <cell r="G880" t="str">
            <v>594</v>
          </cell>
          <cell r="I880">
            <v>910313.52343246958</v>
          </cell>
        </row>
        <row r="881">
          <cell r="A881" t="str">
            <v>594OR</v>
          </cell>
          <cell r="B881" t="str">
            <v>594</v>
          </cell>
          <cell r="D881">
            <v>6628693.4065640653</v>
          </cell>
          <cell r="F881" t="str">
            <v>594OR</v>
          </cell>
          <cell r="G881" t="str">
            <v>594</v>
          </cell>
          <cell r="I881">
            <v>6628693.4065640653</v>
          </cell>
        </row>
        <row r="882">
          <cell r="A882" t="str">
            <v>594SNPD</v>
          </cell>
          <cell r="B882" t="str">
            <v>594</v>
          </cell>
          <cell r="D882">
            <v>26807.551215270578</v>
          </cell>
          <cell r="F882" t="str">
            <v>594SNPD</v>
          </cell>
          <cell r="G882" t="str">
            <v>594</v>
          </cell>
          <cell r="I882">
            <v>26807.551215270578</v>
          </cell>
        </row>
        <row r="883">
          <cell r="A883" t="str">
            <v>594UT</v>
          </cell>
          <cell r="B883" t="str">
            <v>594</v>
          </cell>
          <cell r="D883">
            <v>15755434.417511173</v>
          </cell>
          <cell r="F883" t="str">
            <v>594UT</v>
          </cell>
          <cell r="G883" t="str">
            <v>594</v>
          </cell>
          <cell r="I883">
            <v>15755434.417511173</v>
          </cell>
        </row>
        <row r="884">
          <cell r="A884" t="str">
            <v>594WA</v>
          </cell>
          <cell r="B884" t="str">
            <v>594</v>
          </cell>
          <cell r="D884">
            <v>1287318.0972234237</v>
          </cell>
          <cell r="F884" t="str">
            <v>594WA</v>
          </cell>
          <cell r="G884" t="str">
            <v>594</v>
          </cell>
          <cell r="I884">
            <v>1287318.0972234237</v>
          </cell>
        </row>
        <row r="885">
          <cell r="A885" t="str">
            <v>594WYP</v>
          </cell>
          <cell r="B885" t="str">
            <v>594</v>
          </cell>
          <cell r="D885">
            <v>1876274.9758655601</v>
          </cell>
          <cell r="F885" t="str">
            <v>594WYP</v>
          </cell>
          <cell r="G885" t="str">
            <v>594</v>
          </cell>
          <cell r="I885">
            <v>1876274.9758655601</v>
          </cell>
        </row>
        <row r="886">
          <cell r="A886" t="str">
            <v>594WYU</v>
          </cell>
          <cell r="B886" t="str">
            <v>594</v>
          </cell>
          <cell r="D886">
            <v>256657.96075093324</v>
          </cell>
          <cell r="F886" t="str">
            <v>594WYU</v>
          </cell>
          <cell r="G886" t="str">
            <v>594</v>
          </cell>
          <cell r="I886">
            <v>256657.96075093324</v>
          </cell>
        </row>
        <row r="887">
          <cell r="A887" t="str">
            <v>595SNPD</v>
          </cell>
          <cell r="B887" t="str">
            <v>595</v>
          </cell>
          <cell r="D887">
            <v>1042442.1366342716</v>
          </cell>
          <cell r="F887" t="str">
            <v>595SNPD</v>
          </cell>
          <cell r="G887" t="str">
            <v>595</v>
          </cell>
          <cell r="I887">
            <v>1042442.1366342716</v>
          </cell>
        </row>
        <row r="888">
          <cell r="A888" t="str">
            <v>596CA</v>
          </cell>
          <cell r="B888" t="str">
            <v>596</v>
          </cell>
          <cell r="D888">
            <v>89503.046219201904</v>
          </cell>
          <cell r="F888" t="str">
            <v>596CA</v>
          </cell>
          <cell r="G888" t="str">
            <v>596</v>
          </cell>
          <cell r="I888">
            <v>89503.046219201904</v>
          </cell>
        </row>
        <row r="889">
          <cell r="A889" t="str">
            <v>596ID</v>
          </cell>
          <cell r="B889" t="str">
            <v>596</v>
          </cell>
          <cell r="D889">
            <v>101841.72944448434</v>
          </cell>
          <cell r="F889" t="str">
            <v>596ID</v>
          </cell>
          <cell r="G889" t="str">
            <v>596</v>
          </cell>
          <cell r="I889">
            <v>101841.72944448434</v>
          </cell>
        </row>
        <row r="890">
          <cell r="A890" t="str">
            <v>596OR</v>
          </cell>
          <cell r="B890" t="str">
            <v>596</v>
          </cell>
          <cell r="D890">
            <v>915922.7755243209</v>
          </cell>
          <cell r="F890" t="str">
            <v>596OR</v>
          </cell>
          <cell r="G890" t="str">
            <v>596</v>
          </cell>
          <cell r="I890">
            <v>915922.7755243209</v>
          </cell>
        </row>
        <row r="891">
          <cell r="A891" t="str">
            <v>596UT</v>
          </cell>
          <cell r="B891" t="str">
            <v>596</v>
          </cell>
          <cell r="D891">
            <v>1293854.1953295462</v>
          </cell>
          <cell r="F891" t="str">
            <v>596UT</v>
          </cell>
          <cell r="G891" t="str">
            <v>596</v>
          </cell>
          <cell r="I891">
            <v>1293854.1953295462</v>
          </cell>
        </row>
        <row r="892">
          <cell r="A892" t="str">
            <v>596WA</v>
          </cell>
          <cell r="B892" t="str">
            <v>596</v>
          </cell>
          <cell r="D892">
            <v>152208.47969910206</v>
          </cell>
          <cell r="F892" t="str">
            <v>596WA</v>
          </cell>
          <cell r="G892" t="str">
            <v>596</v>
          </cell>
          <cell r="I892">
            <v>152208.47969910206</v>
          </cell>
        </row>
        <row r="893">
          <cell r="A893" t="str">
            <v>596WYP</v>
          </cell>
          <cell r="B893" t="str">
            <v>596</v>
          </cell>
          <cell r="D893">
            <v>381056.63179426151</v>
          </cell>
          <cell r="F893" t="str">
            <v>596WYP</v>
          </cell>
          <cell r="G893" t="str">
            <v>596</v>
          </cell>
          <cell r="I893">
            <v>381056.63179426151</v>
          </cell>
        </row>
        <row r="894">
          <cell r="A894" t="str">
            <v>596WYU</v>
          </cell>
          <cell r="B894" t="str">
            <v>596</v>
          </cell>
          <cell r="D894">
            <v>118184.19282282957</v>
          </cell>
          <cell r="F894" t="str">
            <v>596WYU</v>
          </cell>
          <cell r="G894" t="str">
            <v>596</v>
          </cell>
          <cell r="I894">
            <v>118184.19282282957</v>
          </cell>
        </row>
        <row r="895">
          <cell r="A895" t="str">
            <v>597CA</v>
          </cell>
          <cell r="B895" t="str">
            <v>597</v>
          </cell>
          <cell r="D895">
            <v>22242.014596715078</v>
          </cell>
          <cell r="F895" t="str">
            <v>597CA</v>
          </cell>
          <cell r="G895" t="str">
            <v>597</v>
          </cell>
          <cell r="I895">
            <v>22242.014596715078</v>
          </cell>
        </row>
        <row r="896">
          <cell r="A896" t="str">
            <v>597ID</v>
          </cell>
          <cell r="B896" t="str">
            <v>597</v>
          </cell>
          <cell r="D896">
            <v>43867.807062130101</v>
          </cell>
          <cell r="F896" t="str">
            <v>597ID</v>
          </cell>
          <cell r="G896" t="str">
            <v>597</v>
          </cell>
          <cell r="I896">
            <v>43867.807062130101</v>
          </cell>
        </row>
        <row r="897">
          <cell r="A897" t="str">
            <v>597OR</v>
          </cell>
          <cell r="B897" t="str">
            <v>597</v>
          </cell>
          <cell r="D897">
            <v>280034.7969609031</v>
          </cell>
          <cell r="F897" t="str">
            <v>597OR</v>
          </cell>
          <cell r="G897" t="str">
            <v>597</v>
          </cell>
          <cell r="I897">
            <v>280034.7969609031</v>
          </cell>
        </row>
        <row r="898">
          <cell r="A898" t="str">
            <v>597SNPD</v>
          </cell>
          <cell r="B898" t="str">
            <v>597</v>
          </cell>
          <cell r="D898">
            <v>-290140.66071259527</v>
          </cell>
          <cell r="F898" t="str">
            <v>597SNPD</v>
          </cell>
          <cell r="G898" t="str">
            <v>597</v>
          </cell>
          <cell r="I898">
            <v>-290140.66071259527</v>
          </cell>
        </row>
        <row r="899">
          <cell r="A899" t="str">
            <v>597UT</v>
          </cell>
          <cell r="B899" t="str">
            <v>597</v>
          </cell>
          <cell r="D899">
            <v>260515.58330288931</v>
          </cell>
          <cell r="F899" t="str">
            <v>597UT</v>
          </cell>
          <cell r="G899" t="str">
            <v>597</v>
          </cell>
          <cell r="I899">
            <v>260515.58330288931</v>
          </cell>
        </row>
        <row r="900">
          <cell r="A900" t="str">
            <v>597WA</v>
          </cell>
          <cell r="B900" t="str">
            <v>597</v>
          </cell>
          <cell r="D900">
            <v>34825.432444891179</v>
          </cell>
          <cell r="F900" t="str">
            <v>597WA</v>
          </cell>
          <cell r="G900" t="str">
            <v>597</v>
          </cell>
          <cell r="I900">
            <v>34825.432444891179</v>
          </cell>
        </row>
        <row r="901">
          <cell r="A901" t="str">
            <v>597WYP</v>
          </cell>
          <cell r="B901" t="str">
            <v>597</v>
          </cell>
          <cell r="D901">
            <v>38997.647517607424</v>
          </cell>
          <cell r="F901" t="str">
            <v>597WYP</v>
          </cell>
          <cell r="G901" t="str">
            <v>597</v>
          </cell>
          <cell r="I901">
            <v>38997.647517607424</v>
          </cell>
        </row>
        <row r="902">
          <cell r="A902" t="str">
            <v>597WYU</v>
          </cell>
          <cell r="B902" t="str">
            <v>597</v>
          </cell>
          <cell r="D902">
            <v>15553.527986490133</v>
          </cell>
          <cell r="F902" t="str">
            <v>597WYU</v>
          </cell>
          <cell r="G902" t="str">
            <v>597</v>
          </cell>
          <cell r="I902">
            <v>15553.527986490133</v>
          </cell>
        </row>
        <row r="903">
          <cell r="A903" t="str">
            <v>598CA</v>
          </cell>
          <cell r="B903" t="str">
            <v>598</v>
          </cell>
          <cell r="D903">
            <v>69334.829463664602</v>
          </cell>
          <cell r="F903" t="str">
            <v>598CA</v>
          </cell>
          <cell r="G903" t="str">
            <v>598</v>
          </cell>
          <cell r="I903">
            <v>69334.829463664602</v>
          </cell>
        </row>
        <row r="904">
          <cell r="A904" t="str">
            <v>598ID</v>
          </cell>
          <cell r="B904" t="str">
            <v>598</v>
          </cell>
          <cell r="D904">
            <v>82521.66</v>
          </cell>
          <cell r="F904" t="str">
            <v>598ID</v>
          </cell>
          <cell r="G904" t="str">
            <v>598</v>
          </cell>
          <cell r="I904">
            <v>82521.66</v>
          </cell>
        </row>
        <row r="905">
          <cell r="A905" t="str">
            <v>598OR</v>
          </cell>
          <cell r="B905" t="str">
            <v>598</v>
          </cell>
          <cell r="D905">
            <v>624188.84162554098</v>
          </cell>
          <cell r="F905" t="str">
            <v>598OR</v>
          </cell>
          <cell r="G905" t="str">
            <v>598</v>
          </cell>
          <cell r="I905">
            <v>624188.84162554098</v>
          </cell>
        </row>
        <row r="906">
          <cell r="A906" t="str">
            <v>598SNPD</v>
          </cell>
          <cell r="B906" t="str">
            <v>598</v>
          </cell>
          <cell r="D906">
            <v>5804938.2653722418</v>
          </cell>
          <cell r="F906" t="str">
            <v>598SNPD</v>
          </cell>
          <cell r="G906" t="str">
            <v>598</v>
          </cell>
          <cell r="I906">
            <v>5804938.2653722418</v>
          </cell>
        </row>
        <row r="907">
          <cell r="A907" t="str">
            <v>598UT</v>
          </cell>
          <cell r="B907" t="str">
            <v>598</v>
          </cell>
          <cell r="D907">
            <v>672326.44</v>
          </cell>
          <cell r="F907" t="str">
            <v>598UT</v>
          </cell>
          <cell r="G907" t="str">
            <v>598</v>
          </cell>
          <cell r="I907">
            <v>672326.44</v>
          </cell>
        </row>
        <row r="908">
          <cell r="A908" t="str">
            <v>598WA</v>
          </cell>
          <cell r="B908" t="str">
            <v>598</v>
          </cell>
          <cell r="D908">
            <v>128687.00974747285</v>
          </cell>
          <cell r="F908" t="str">
            <v>598WA</v>
          </cell>
          <cell r="G908" t="str">
            <v>598</v>
          </cell>
          <cell r="I908">
            <v>128687.00974747285</v>
          </cell>
        </row>
        <row r="909">
          <cell r="A909" t="str">
            <v>598WYP</v>
          </cell>
          <cell r="B909" t="str">
            <v>598</v>
          </cell>
          <cell r="D909">
            <v>184975.28</v>
          </cell>
          <cell r="F909" t="str">
            <v>598WYP</v>
          </cell>
          <cell r="G909" t="str">
            <v>598</v>
          </cell>
          <cell r="I909">
            <v>184975.28</v>
          </cell>
        </row>
        <row r="910">
          <cell r="A910" t="str">
            <v>901CN</v>
          </cell>
          <cell r="B910" t="str">
            <v>901</v>
          </cell>
          <cell r="D910">
            <v>2911642.3867207998</v>
          </cell>
          <cell r="F910" t="str">
            <v>901CN</v>
          </cell>
          <cell r="G910" t="str">
            <v>901</v>
          </cell>
          <cell r="I910">
            <v>2911642.3867207998</v>
          </cell>
        </row>
        <row r="911">
          <cell r="A911" t="str">
            <v>901WYP</v>
          </cell>
          <cell r="B911" t="str">
            <v>901</v>
          </cell>
          <cell r="D911">
            <v>177.74</v>
          </cell>
          <cell r="F911" t="str">
            <v>901WYP</v>
          </cell>
          <cell r="G911" t="str">
            <v>901</v>
          </cell>
          <cell r="I911">
            <v>177.74</v>
          </cell>
        </row>
        <row r="912">
          <cell r="A912" t="str">
            <v>902CA</v>
          </cell>
          <cell r="B912" t="str">
            <v>902</v>
          </cell>
          <cell r="D912">
            <v>715548.946550439</v>
          </cell>
          <cell r="F912" t="str">
            <v>902CA</v>
          </cell>
          <cell r="G912" t="str">
            <v>902</v>
          </cell>
          <cell r="I912">
            <v>715548.946550439</v>
          </cell>
        </row>
        <row r="913">
          <cell r="A913" t="str">
            <v>902CN</v>
          </cell>
          <cell r="B913" t="str">
            <v>902</v>
          </cell>
          <cell r="D913">
            <v>796591.07312745822</v>
          </cell>
          <cell r="F913" t="str">
            <v>902CN</v>
          </cell>
          <cell r="G913" t="str">
            <v>902</v>
          </cell>
          <cell r="I913">
            <v>796591.07312745822</v>
          </cell>
        </row>
        <row r="914">
          <cell r="A914" t="str">
            <v>902ID</v>
          </cell>
          <cell r="B914" t="str">
            <v>902</v>
          </cell>
          <cell r="D914">
            <v>2375990.8226418672</v>
          </cell>
          <cell r="F914" t="str">
            <v>902ID</v>
          </cell>
          <cell r="G914" t="str">
            <v>902</v>
          </cell>
          <cell r="I914">
            <v>2375990.8226418672</v>
          </cell>
        </row>
        <row r="915">
          <cell r="A915" t="str">
            <v>902OR</v>
          </cell>
          <cell r="B915" t="str">
            <v>902</v>
          </cell>
          <cell r="D915">
            <v>7800969.0307160616</v>
          </cell>
          <cell r="F915" t="str">
            <v>902OR</v>
          </cell>
          <cell r="G915" t="str">
            <v>902</v>
          </cell>
          <cell r="I915">
            <v>7800969.0307160616</v>
          </cell>
        </row>
        <row r="916">
          <cell r="A916" t="str">
            <v>902UT</v>
          </cell>
          <cell r="B916" t="str">
            <v>902</v>
          </cell>
          <cell r="D916">
            <v>4837609.1202159068</v>
          </cell>
          <cell r="F916" t="str">
            <v>902UT</v>
          </cell>
          <cell r="G916" t="str">
            <v>902</v>
          </cell>
          <cell r="I916">
            <v>4837609.1202159068</v>
          </cell>
        </row>
        <row r="917">
          <cell r="A917" t="str">
            <v>902WA</v>
          </cell>
          <cell r="B917" t="str">
            <v>902</v>
          </cell>
          <cell r="D917">
            <v>694350.23668698571</v>
          </cell>
          <cell r="F917" t="str">
            <v>902WA</v>
          </cell>
          <cell r="G917" t="str">
            <v>902</v>
          </cell>
          <cell r="I917">
            <v>694350.23668698571</v>
          </cell>
        </row>
        <row r="918">
          <cell r="A918" t="str">
            <v>902WYP</v>
          </cell>
          <cell r="B918" t="str">
            <v>902</v>
          </cell>
          <cell r="D918">
            <v>1168630.040947902</v>
          </cell>
          <cell r="F918" t="str">
            <v>902WYP</v>
          </cell>
          <cell r="G918" t="str">
            <v>902</v>
          </cell>
          <cell r="I918">
            <v>1168630.040947902</v>
          </cell>
        </row>
        <row r="919">
          <cell r="A919" t="str">
            <v>902WYU</v>
          </cell>
          <cell r="B919" t="str">
            <v>902</v>
          </cell>
          <cell r="D919">
            <v>245667.46362133976</v>
          </cell>
          <cell r="F919" t="str">
            <v>902WYU</v>
          </cell>
          <cell r="G919" t="str">
            <v>902</v>
          </cell>
          <cell r="I919">
            <v>245667.46362133976</v>
          </cell>
        </row>
        <row r="920">
          <cell r="A920" t="str">
            <v>903CA</v>
          </cell>
          <cell r="B920" t="str">
            <v>903</v>
          </cell>
          <cell r="D920">
            <v>196384.84202004725</v>
          </cell>
          <cell r="F920" t="str">
            <v>903CA</v>
          </cell>
          <cell r="G920" t="str">
            <v>903</v>
          </cell>
          <cell r="I920">
            <v>196384.84202004725</v>
          </cell>
        </row>
        <row r="921">
          <cell r="A921" t="str">
            <v>903CN</v>
          </cell>
          <cell r="B921" t="str">
            <v>903</v>
          </cell>
          <cell r="D921">
            <v>44875822.355003983</v>
          </cell>
          <cell r="F921" t="str">
            <v>903CN</v>
          </cell>
          <cell r="G921" t="str">
            <v>903</v>
          </cell>
          <cell r="I921">
            <v>44875822.355003983</v>
          </cell>
        </row>
        <row r="922">
          <cell r="A922" t="str">
            <v>903ID</v>
          </cell>
          <cell r="B922" t="str">
            <v>903</v>
          </cell>
          <cell r="D922">
            <v>427205.96276028658</v>
          </cell>
          <cell r="F922" t="str">
            <v>903ID</v>
          </cell>
          <cell r="G922" t="str">
            <v>903</v>
          </cell>
          <cell r="I922">
            <v>427205.96276028658</v>
          </cell>
        </row>
        <row r="923">
          <cell r="A923" t="str">
            <v>903OR</v>
          </cell>
          <cell r="B923" t="str">
            <v>903</v>
          </cell>
          <cell r="D923">
            <v>1861824.8184012261</v>
          </cell>
          <cell r="F923" t="str">
            <v>903OR</v>
          </cell>
          <cell r="G923" t="str">
            <v>903</v>
          </cell>
          <cell r="I923">
            <v>1861824.8184012261</v>
          </cell>
        </row>
        <row r="924">
          <cell r="A924" t="str">
            <v>903UT</v>
          </cell>
          <cell r="B924" t="str">
            <v>903</v>
          </cell>
          <cell r="D924">
            <v>3507181.4271878819</v>
          </cell>
          <cell r="F924" t="str">
            <v>903UT</v>
          </cell>
          <cell r="G924" t="str">
            <v>903</v>
          </cell>
          <cell r="I924">
            <v>3507181.4271878819</v>
          </cell>
        </row>
        <row r="925">
          <cell r="A925" t="str">
            <v>903WA</v>
          </cell>
          <cell r="B925" t="str">
            <v>903</v>
          </cell>
          <cell r="D925">
            <v>571603.53223194776</v>
          </cell>
          <cell r="F925" t="str">
            <v>903WA</v>
          </cell>
          <cell r="G925" t="str">
            <v>903</v>
          </cell>
          <cell r="I925">
            <v>571603.53223194776</v>
          </cell>
        </row>
        <row r="926">
          <cell r="A926" t="str">
            <v>903WYP</v>
          </cell>
          <cell r="B926" t="str">
            <v>903</v>
          </cell>
          <cell r="D926">
            <v>525827.97107766196</v>
          </cell>
          <cell r="F926" t="str">
            <v>903WYP</v>
          </cell>
          <cell r="G926" t="str">
            <v>903</v>
          </cell>
          <cell r="I926">
            <v>525827.97107766196</v>
          </cell>
        </row>
        <row r="927">
          <cell r="A927" t="str">
            <v>903WYU</v>
          </cell>
          <cell r="B927" t="str">
            <v>903</v>
          </cell>
          <cell r="D927">
            <v>94553.335504963237</v>
          </cell>
          <cell r="F927" t="str">
            <v>903WYU</v>
          </cell>
          <cell r="G927" t="str">
            <v>903</v>
          </cell>
          <cell r="I927">
            <v>94553.335504963237</v>
          </cell>
        </row>
        <row r="928">
          <cell r="A928" t="str">
            <v>904CA</v>
          </cell>
          <cell r="B928" t="str">
            <v>904</v>
          </cell>
          <cell r="D928">
            <v>732167.9</v>
          </cell>
          <cell r="F928" t="str">
            <v>904CA</v>
          </cell>
          <cell r="G928" t="str">
            <v>904</v>
          </cell>
          <cell r="I928">
            <v>732167.9</v>
          </cell>
        </row>
        <row r="929">
          <cell r="A929" t="str">
            <v>904CN</v>
          </cell>
          <cell r="B929" t="str">
            <v>904</v>
          </cell>
          <cell r="D929">
            <v>64325.1</v>
          </cell>
          <cell r="F929" t="str">
            <v>904CN</v>
          </cell>
          <cell r="G929" t="str">
            <v>904</v>
          </cell>
          <cell r="I929">
            <v>64325.1</v>
          </cell>
        </row>
        <row r="930">
          <cell r="A930" t="str">
            <v>904ID</v>
          </cell>
          <cell r="B930" t="str">
            <v>904</v>
          </cell>
          <cell r="D930">
            <v>717753.19</v>
          </cell>
          <cell r="F930" t="str">
            <v>904ID</v>
          </cell>
          <cell r="G930" t="str">
            <v>904</v>
          </cell>
          <cell r="I930">
            <v>717753.19</v>
          </cell>
        </row>
        <row r="931">
          <cell r="A931" t="str">
            <v>904OR</v>
          </cell>
          <cell r="B931" t="str">
            <v>904</v>
          </cell>
          <cell r="D931">
            <v>4630969.13</v>
          </cell>
          <cell r="F931" t="str">
            <v>904OR</v>
          </cell>
          <cell r="G931" t="str">
            <v>904</v>
          </cell>
          <cell r="I931">
            <v>4630969.13</v>
          </cell>
        </row>
        <row r="932">
          <cell r="A932" t="str">
            <v>904UT</v>
          </cell>
          <cell r="B932" t="str">
            <v>904</v>
          </cell>
          <cell r="D932">
            <v>4528924.79</v>
          </cell>
          <cell r="F932" t="str">
            <v>904UT</v>
          </cell>
          <cell r="G932" t="str">
            <v>904</v>
          </cell>
          <cell r="I932">
            <v>4528924.79</v>
          </cell>
        </row>
        <row r="933">
          <cell r="A933" t="str">
            <v>904WA</v>
          </cell>
          <cell r="B933" t="str">
            <v>904</v>
          </cell>
          <cell r="D933">
            <v>1670264.6</v>
          </cell>
          <cell r="F933" t="str">
            <v>904WA</v>
          </cell>
          <cell r="G933" t="str">
            <v>904</v>
          </cell>
          <cell r="I933">
            <v>1670264.6</v>
          </cell>
        </row>
        <row r="934">
          <cell r="A934" t="str">
            <v>904WYP</v>
          </cell>
          <cell r="B934" t="str">
            <v>904</v>
          </cell>
          <cell r="D934">
            <v>877681.3642383758</v>
          </cell>
          <cell r="F934" t="str">
            <v>904WYP</v>
          </cell>
          <cell r="G934" t="str">
            <v>904</v>
          </cell>
          <cell r="I934">
            <v>877681.3642383758</v>
          </cell>
        </row>
        <row r="935">
          <cell r="A935" t="str">
            <v>905CN</v>
          </cell>
          <cell r="B935" t="str">
            <v>905</v>
          </cell>
          <cell r="D935">
            <v>22019.33</v>
          </cell>
          <cell r="F935" t="str">
            <v>905CN</v>
          </cell>
          <cell r="G935" t="str">
            <v>905</v>
          </cell>
          <cell r="I935">
            <v>22019.33</v>
          </cell>
        </row>
        <row r="936">
          <cell r="A936" t="str">
            <v>905UT</v>
          </cell>
          <cell r="B936" t="str">
            <v>905</v>
          </cell>
          <cell r="D936">
            <v>416829.64</v>
          </cell>
          <cell r="F936" t="str">
            <v>905UT</v>
          </cell>
          <cell r="G936" t="str">
            <v>905</v>
          </cell>
          <cell r="I936">
            <v>416829.64</v>
          </cell>
        </row>
        <row r="937">
          <cell r="A937" t="str">
            <v>907CN</v>
          </cell>
          <cell r="B937" t="str">
            <v>907</v>
          </cell>
          <cell r="D937">
            <v>-782.46444909596698</v>
          </cell>
          <cell r="F937" t="str">
            <v>907CN</v>
          </cell>
          <cell r="G937" t="str">
            <v>907</v>
          </cell>
          <cell r="I937">
            <v>-782.46444909596698</v>
          </cell>
        </row>
        <row r="938">
          <cell r="A938" t="str">
            <v>908CA</v>
          </cell>
          <cell r="B938" t="str">
            <v>908</v>
          </cell>
          <cell r="D938">
            <v>112013.04246383264</v>
          </cell>
          <cell r="F938" t="str">
            <v>908CA</v>
          </cell>
          <cell r="G938" t="str">
            <v>908</v>
          </cell>
          <cell r="I938">
            <v>112013.04246383264</v>
          </cell>
        </row>
        <row r="939">
          <cell r="A939" t="str">
            <v>908CN</v>
          </cell>
          <cell r="B939" t="str">
            <v>908</v>
          </cell>
          <cell r="D939">
            <v>2945853.4313972318</v>
          </cell>
          <cell r="F939" t="str">
            <v>908CN</v>
          </cell>
          <cell r="G939" t="str">
            <v>908</v>
          </cell>
          <cell r="I939">
            <v>2945853.4313972318</v>
          </cell>
        </row>
        <row r="940">
          <cell r="A940" t="str">
            <v>908ID</v>
          </cell>
          <cell r="B940" t="str">
            <v>908</v>
          </cell>
          <cell r="D940">
            <v>16834.115748870274</v>
          </cell>
          <cell r="F940" t="str">
            <v>908ID</v>
          </cell>
          <cell r="G940" t="str">
            <v>908</v>
          </cell>
          <cell r="I940">
            <v>16834.115748870274</v>
          </cell>
        </row>
        <row r="941">
          <cell r="A941" t="str">
            <v>908OR</v>
          </cell>
          <cell r="B941" t="str">
            <v>908</v>
          </cell>
          <cell r="D941">
            <v>2322833.7429204616</v>
          </cell>
          <cell r="F941" t="str">
            <v>908OR</v>
          </cell>
          <cell r="G941" t="str">
            <v>908</v>
          </cell>
          <cell r="I941">
            <v>2322833.7429204616</v>
          </cell>
        </row>
        <row r="942">
          <cell r="A942" t="str">
            <v>908OTHER</v>
          </cell>
          <cell r="B942" t="str">
            <v>908</v>
          </cell>
          <cell r="D942">
            <v>83364728.341767088</v>
          </cell>
          <cell r="F942" t="str">
            <v>908OTHER</v>
          </cell>
          <cell r="G942" t="str">
            <v>908</v>
          </cell>
          <cell r="I942">
            <v>83364728.341767088</v>
          </cell>
        </row>
        <row r="943">
          <cell r="A943" t="str">
            <v>908UT</v>
          </cell>
          <cell r="B943" t="str">
            <v>908</v>
          </cell>
          <cell r="D943">
            <v>2854630.4064889201</v>
          </cell>
          <cell r="F943" t="str">
            <v>908UT</v>
          </cell>
          <cell r="G943" t="str">
            <v>908</v>
          </cell>
          <cell r="I943">
            <v>2854630.4064889201</v>
          </cell>
        </row>
        <row r="944">
          <cell r="A944" t="str">
            <v>908WA</v>
          </cell>
          <cell r="B944" t="str">
            <v>908</v>
          </cell>
          <cell r="D944">
            <v>393132.42285241769</v>
          </cell>
          <cell r="F944" t="str">
            <v>908WA</v>
          </cell>
          <cell r="G944" t="str">
            <v>908</v>
          </cell>
          <cell r="I944">
            <v>393132.42285241769</v>
          </cell>
        </row>
        <row r="945">
          <cell r="A945" t="str">
            <v>908WYP</v>
          </cell>
          <cell r="B945" t="str">
            <v>908</v>
          </cell>
          <cell r="D945">
            <v>1075839.5558624575</v>
          </cell>
          <cell r="F945" t="str">
            <v>908WYP</v>
          </cell>
          <cell r="G945" t="str">
            <v>908</v>
          </cell>
          <cell r="I945">
            <v>1075839.5558624575</v>
          </cell>
        </row>
        <row r="946">
          <cell r="A946" t="str">
            <v>909CA</v>
          </cell>
          <cell r="B946" t="str">
            <v>909</v>
          </cell>
          <cell r="D946">
            <v>145079.36000000002</v>
          </cell>
          <cell r="F946" t="str">
            <v>909CA</v>
          </cell>
          <cell r="G946" t="str">
            <v>909</v>
          </cell>
          <cell r="I946">
            <v>145079.36000000002</v>
          </cell>
        </row>
        <row r="947">
          <cell r="A947" t="str">
            <v>909CN</v>
          </cell>
          <cell r="B947" t="str">
            <v>909</v>
          </cell>
          <cell r="D947">
            <v>2792765.8595567401</v>
          </cell>
          <cell r="F947" t="str">
            <v>909CN</v>
          </cell>
          <cell r="G947" t="str">
            <v>909</v>
          </cell>
          <cell r="I947">
            <v>2792765.8595567401</v>
          </cell>
        </row>
        <row r="948">
          <cell r="A948" t="str">
            <v>909ID</v>
          </cell>
          <cell r="B948" t="str">
            <v>909</v>
          </cell>
          <cell r="D948">
            <v>171654.83000000002</v>
          </cell>
          <cell r="F948" t="str">
            <v>909ID</v>
          </cell>
          <cell r="G948" t="str">
            <v>909</v>
          </cell>
          <cell r="I948">
            <v>171654.83000000002</v>
          </cell>
        </row>
        <row r="949">
          <cell r="A949" t="str">
            <v>909OR</v>
          </cell>
          <cell r="B949" t="str">
            <v>909</v>
          </cell>
          <cell r="D949">
            <v>1930234.7000000002</v>
          </cell>
          <cell r="F949" t="str">
            <v>909OR</v>
          </cell>
          <cell r="G949" t="str">
            <v>909</v>
          </cell>
          <cell r="I949">
            <v>1930234.7000000002</v>
          </cell>
        </row>
        <row r="950">
          <cell r="A950" t="str">
            <v>909UT</v>
          </cell>
          <cell r="B950" t="str">
            <v>909</v>
          </cell>
          <cell r="D950">
            <v>1550729.55</v>
          </cell>
          <cell r="F950" t="str">
            <v>909UT</v>
          </cell>
          <cell r="G950" t="str">
            <v>909</v>
          </cell>
          <cell r="I950">
            <v>1550729.55</v>
          </cell>
        </row>
        <row r="951">
          <cell r="A951" t="str">
            <v>909WA</v>
          </cell>
          <cell r="B951" t="str">
            <v>909</v>
          </cell>
          <cell r="D951">
            <v>288437.42</v>
          </cell>
          <cell r="F951" t="str">
            <v>909WA</v>
          </cell>
          <cell r="G951" t="str">
            <v>909</v>
          </cell>
          <cell r="I951">
            <v>288437.42</v>
          </cell>
        </row>
        <row r="952">
          <cell r="A952" t="str">
            <v>909WYP</v>
          </cell>
          <cell r="B952" t="str">
            <v>909</v>
          </cell>
          <cell r="D952">
            <v>367621.66</v>
          </cell>
          <cell r="F952" t="str">
            <v>909WYP</v>
          </cell>
          <cell r="G952" t="str">
            <v>909</v>
          </cell>
          <cell r="I952">
            <v>367621.66</v>
          </cell>
        </row>
        <row r="953">
          <cell r="A953" t="str">
            <v>909WYU</v>
          </cell>
          <cell r="B953" t="str">
            <v>909</v>
          </cell>
          <cell r="D953">
            <v>3320.05</v>
          </cell>
          <cell r="F953" t="str">
            <v>909WYU</v>
          </cell>
          <cell r="G953" t="str">
            <v>909</v>
          </cell>
          <cell r="I953">
            <v>3320.05</v>
          </cell>
        </row>
        <row r="954">
          <cell r="A954" t="str">
            <v>910CN</v>
          </cell>
          <cell r="B954" t="str">
            <v>910</v>
          </cell>
          <cell r="D954">
            <v>16496.338222372724</v>
          </cell>
          <cell r="F954" t="str">
            <v>910CN</v>
          </cell>
          <cell r="G954" t="str">
            <v>910</v>
          </cell>
          <cell r="I954">
            <v>16496.338222372724</v>
          </cell>
        </row>
        <row r="955">
          <cell r="A955" t="str">
            <v>920OR</v>
          </cell>
          <cell r="B955" t="str">
            <v>920</v>
          </cell>
          <cell r="D955">
            <v>317.69937894207794</v>
          </cell>
          <cell r="F955" t="str">
            <v>920OR</v>
          </cell>
          <cell r="G955" t="str">
            <v>920</v>
          </cell>
          <cell r="I955">
            <v>317.69937894207794</v>
          </cell>
        </row>
        <row r="956">
          <cell r="A956" t="str">
            <v>920SO</v>
          </cell>
          <cell r="B956" t="str">
            <v>920</v>
          </cell>
          <cell r="D956">
            <v>82205914.961202756</v>
          </cell>
          <cell r="F956" t="str">
            <v>920SO</v>
          </cell>
          <cell r="G956" t="str">
            <v>920</v>
          </cell>
          <cell r="I956">
            <v>82205914.961202756</v>
          </cell>
        </row>
        <row r="957">
          <cell r="A957" t="str">
            <v>920WA</v>
          </cell>
          <cell r="B957" t="str">
            <v>920</v>
          </cell>
          <cell r="D957">
            <v>16.297230528843162</v>
          </cell>
          <cell r="F957" t="str">
            <v>920WA</v>
          </cell>
          <cell r="G957" t="str">
            <v>920</v>
          </cell>
          <cell r="I957">
            <v>16.297230528843162</v>
          </cell>
        </row>
        <row r="958">
          <cell r="A958" t="str">
            <v>921CA</v>
          </cell>
          <cell r="B958" t="str">
            <v>921</v>
          </cell>
          <cell r="D958">
            <v>4832.33</v>
          </cell>
          <cell r="F958" t="str">
            <v>921CA</v>
          </cell>
          <cell r="G958" t="str">
            <v>921</v>
          </cell>
          <cell r="I958">
            <v>4832.33</v>
          </cell>
        </row>
        <row r="959">
          <cell r="A959" t="str">
            <v>921CN</v>
          </cell>
          <cell r="B959" t="str">
            <v>921</v>
          </cell>
          <cell r="D959">
            <v>89292.85</v>
          </cell>
          <cell r="F959" t="str">
            <v>921CN</v>
          </cell>
          <cell r="G959" t="str">
            <v>921</v>
          </cell>
          <cell r="I959">
            <v>89292.85</v>
          </cell>
        </row>
        <row r="960">
          <cell r="A960" t="str">
            <v>921ID</v>
          </cell>
          <cell r="B960" t="str">
            <v>921</v>
          </cell>
          <cell r="D960">
            <v>26365.01</v>
          </cell>
          <cell r="F960" t="str">
            <v>921ID</v>
          </cell>
          <cell r="G960" t="str">
            <v>921</v>
          </cell>
          <cell r="I960">
            <v>26365.01</v>
          </cell>
        </row>
        <row r="961">
          <cell r="A961" t="str">
            <v>921OR</v>
          </cell>
          <cell r="B961" t="str">
            <v>921</v>
          </cell>
          <cell r="D961">
            <v>56777.62</v>
          </cell>
          <cell r="F961" t="str">
            <v>921OR</v>
          </cell>
          <cell r="G961" t="str">
            <v>921</v>
          </cell>
          <cell r="I961">
            <v>56777.62</v>
          </cell>
        </row>
        <row r="962">
          <cell r="A962" t="str">
            <v>921SO</v>
          </cell>
          <cell r="B962" t="str">
            <v>921</v>
          </cell>
          <cell r="D962">
            <v>10843482.819092385</v>
          </cell>
          <cell r="F962" t="str">
            <v>921SO</v>
          </cell>
          <cell r="G962" t="str">
            <v>921</v>
          </cell>
          <cell r="I962">
            <v>10843482.819092385</v>
          </cell>
        </row>
        <row r="963">
          <cell r="A963" t="str">
            <v>921UT</v>
          </cell>
          <cell r="B963" t="str">
            <v>921</v>
          </cell>
          <cell r="D963">
            <v>128100.35</v>
          </cell>
          <cell r="F963" t="str">
            <v>921UT</v>
          </cell>
          <cell r="G963" t="str">
            <v>921</v>
          </cell>
          <cell r="I963">
            <v>128100.35</v>
          </cell>
        </row>
        <row r="964">
          <cell r="A964" t="str">
            <v>921WA</v>
          </cell>
          <cell r="B964" t="str">
            <v>921</v>
          </cell>
          <cell r="D964">
            <v>10038.209999999999</v>
          </cell>
          <cell r="F964" t="str">
            <v>921WA</v>
          </cell>
          <cell r="G964" t="str">
            <v>921</v>
          </cell>
          <cell r="I964">
            <v>10038.209999999999</v>
          </cell>
        </row>
        <row r="965">
          <cell r="A965" t="str">
            <v>921WYP</v>
          </cell>
          <cell r="B965" t="str">
            <v>921</v>
          </cell>
          <cell r="D965">
            <v>36406.550000000003</v>
          </cell>
          <cell r="F965" t="str">
            <v>921WYP</v>
          </cell>
          <cell r="G965" t="str">
            <v>921</v>
          </cell>
          <cell r="I965">
            <v>36406.550000000003</v>
          </cell>
        </row>
        <row r="966">
          <cell r="A966" t="str">
            <v>921WYU</v>
          </cell>
          <cell r="B966" t="str">
            <v>921</v>
          </cell>
          <cell r="D966">
            <v>8335.48</v>
          </cell>
          <cell r="F966" t="str">
            <v>921WYU</v>
          </cell>
          <cell r="G966" t="str">
            <v>921</v>
          </cell>
          <cell r="I966">
            <v>8335.48</v>
          </cell>
        </row>
        <row r="967">
          <cell r="A967" t="str">
            <v>922SO</v>
          </cell>
          <cell r="B967" t="str">
            <v>922</v>
          </cell>
          <cell r="D967">
            <v>-35982453.195278533</v>
          </cell>
          <cell r="F967" t="str">
            <v>922SO</v>
          </cell>
          <cell r="G967" t="str">
            <v>922</v>
          </cell>
          <cell r="I967">
            <v>-35982453.195278533</v>
          </cell>
        </row>
        <row r="968">
          <cell r="A968" t="str">
            <v>923CA</v>
          </cell>
          <cell r="B968" t="str">
            <v>923</v>
          </cell>
          <cell r="D968">
            <v>128921.79</v>
          </cell>
          <cell r="F968" t="str">
            <v>923CA</v>
          </cell>
          <cell r="G968" t="str">
            <v>923</v>
          </cell>
          <cell r="I968">
            <v>128921.79</v>
          </cell>
        </row>
        <row r="969">
          <cell r="A969" t="str">
            <v>923ID</v>
          </cell>
          <cell r="B969" t="str">
            <v>923</v>
          </cell>
          <cell r="D969">
            <v>77.19</v>
          </cell>
          <cell r="F969" t="str">
            <v>923ID</v>
          </cell>
          <cell r="G969" t="str">
            <v>923</v>
          </cell>
          <cell r="I969">
            <v>77.19</v>
          </cell>
        </row>
        <row r="970">
          <cell r="A970" t="str">
            <v>923OR</v>
          </cell>
          <cell r="B970" t="str">
            <v>923</v>
          </cell>
          <cell r="D970">
            <v>123975.17</v>
          </cell>
          <cell r="F970" t="str">
            <v>923OR</v>
          </cell>
          <cell r="G970" t="str">
            <v>923</v>
          </cell>
          <cell r="I970">
            <v>123975.17</v>
          </cell>
        </row>
        <row r="971">
          <cell r="A971" t="str">
            <v>923SO</v>
          </cell>
          <cell r="B971" t="str">
            <v>923</v>
          </cell>
          <cell r="D971">
            <v>21001084.329999998</v>
          </cell>
          <cell r="F971" t="str">
            <v>923SO</v>
          </cell>
          <cell r="G971" t="str">
            <v>923</v>
          </cell>
          <cell r="I971">
            <v>21001084.329999998</v>
          </cell>
        </row>
        <row r="972">
          <cell r="A972" t="str">
            <v>923UT</v>
          </cell>
          <cell r="B972" t="str">
            <v>923</v>
          </cell>
          <cell r="D972">
            <v>1278672.1499999999</v>
          </cell>
          <cell r="F972" t="str">
            <v>923UT</v>
          </cell>
          <cell r="G972" t="str">
            <v>923</v>
          </cell>
          <cell r="I972">
            <v>1278672.1499999999</v>
          </cell>
        </row>
        <row r="973">
          <cell r="A973" t="str">
            <v>923WA</v>
          </cell>
          <cell r="B973" t="str">
            <v>923</v>
          </cell>
          <cell r="D973">
            <v>9697.92</v>
          </cell>
          <cell r="F973" t="str">
            <v>923WA</v>
          </cell>
          <cell r="G973" t="str">
            <v>923</v>
          </cell>
          <cell r="I973">
            <v>9697.92</v>
          </cell>
        </row>
        <row r="974">
          <cell r="A974" t="str">
            <v>923WYP</v>
          </cell>
          <cell r="B974" t="str">
            <v>923</v>
          </cell>
          <cell r="D974">
            <v>3590.62</v>
          </cell>
          <cell r="F974" t="str">
            <v>923WYP</v>
          </cell>
          <cell r="G974" t="str">
            <v>923</v>
          </cell>
          <cell r="I974">
            <v>3590.62</v>
          </cell>
        </row>
        <row r="975">
          <cell r="A975" t="str">
            <v>923WYU</v>
          </cell>
          <cell r="B975" t="str">
            <v>923</v>
          </cell>
          <cell r="D975">
            <v>5542.1</v>
          </cell>
          <cell r="F975" t="str">
            <v>923WYU</v>
          </cell>
          <cell r="G975" t="str">
            <v>923</v>
          </cell>
          <cell r="I975">
            <v>5542.1</v>
          </cell>
        </row>
        <row r="976">
          <cell r="A976" t="str">
            <v>924CA</v>
          </cell>
          <cell r="B976" t="str">
            <v>924</v>
          </cell>
          <cell r="D976">
            <v>1468349.9</v>
          </cell>
          <cell r="F976" t="str">
            <v>924CA</v>
          </cell>
          <cell r="G976" t="str">
            <v>924</v>
          </cell>
          <cell r="I976">
            <v>1468349.9</v>
          </cell>
        </row>
        <row r="977">
          <cell r="A977" t="str">
            <v>924ID</v>
          </cell>
          <cell r="B977" t="str">
            <v>924</v>
          </cell>
          <cell r="D977">
            <v>113544</v>
          </cell>
          <cell r="F977" t="str">
            <v>924ID</v>
          </cell>
          <cell r="G977" t="str">
            <v>924</v>
          </cell>
          <cell r="I977">
            <v>113544</v>
          </cell>
        </row>
        <row r="978">
          <cell r="A978" t="str">
            <v>924OR</v>
          </cell>
          <cell r="B978" t="str">
            <v>924</v>
          </cell>
          <cell r="D978">
            <v>6295833.4000000004</v>
          </cell>
          <cell r="F978" t="str">
            <v>924OR</v>
          </cell>
          <cell r="G978" t="str">
            <v>924</v>
          </cell>
          <cell r="I978">
            <v>6295833.4000000004</v>
          </cell>
        </row>
        <row r="979">
          <cell r="A979" t="str">
            <v>924SO</v>
          </cell>
          <cell r="B979" t="str">
            <v>924</v>
          </cell>
          <cell r="D979">
            <v>2861660.9700000007</v>
          </cell>
          <cell r="F979" t="str">
            <v>924SO</v>
          </cell>
          <cell r="G979" t="str">
            <v>924</v>
          </cell>
          <cell r="I979">
            <v>2861660.9700000007</v>
          </cell>
        </row>
        <row r="980">
          <cell r="A980" t="str">
            <v>924UT</v>
          </cell>
          <cell r="B980" t="str">
            <v>924</v>
          </cell>
          <cell r="D980">
            <v>2152236</v>
          </cell>
          <cell r="F980" t="str">
            <v>924UT</v>
          </cell>
          <cell r="G980" t="str">
            <v>924</v>
          </cell>
          <cell r="I980">
            <v>2152236</v>
          </cell>
        </row>
        <row r="981">
          <cell r="A981" t="str">
            <v>924WYP</v>
          </cell>
          <cell r="B981" t="str">
            <v>924</v>
          </cell>
          <cell r="D981">
            <v>12544.265034468553</v>
          </cell>
          <cell r="F981" t="str">
            <v>924WYP</v>
          </cell>
          <cell r="G981" t="str">
            <v>924</v>
          </cell>
          <cell r="I981">
            <v>12544.265034468553</v>
          </cell>
        </row>
        <row r="982">
          <cell r="A982" t="str">
            <v>925OR</v>
          </cell>
          <cell r="B982" t="str">
            <v>925</v>
          </cell>
          <cell r="D982">
            <v>-21502.97</v>
          </cell>
          <cell r="F982" t="str">
            <v>925OR</v>
          </cell>
          <cell r="G982" t="str">
            <v>925</v>
          </cell>
          <cell r="I982">
            <v>-21502.97</v>
          </cell>
        </row>
        <row r="983">
          <cell r="A983" t="str">
            <v>925SO</v>
          </cell>
          <cell r="B983" t="str">
            <v>925</v>
          </cell>
          <cell r="D983">
            <v>15356634.866089789</v>
          </cell>
          <cell r="F983" t="str">
            <v>925SO</v>
          </cell>
          <cell r="G983" t="str">
            <v>925</v>
          </cell>
          <cell r="I983">
            <v>15356634.866089789</v>
          </cell>
        </row>
        <row r="984">
          <cell r="A984" t="str">
            <v>926CA</v>
          </cell>
          <cell r="B984" t="str">
            <v>926</v>
          </cell>
          <cell r="D984">
            <v>-36272.720000000001</v>
          </cell>
          <cell r="F984" t="str">
            <v>926CA</v>
          </cell>
          <cell r="G984" t="str">
            <v>926</v>
          </cell>
          <cell r="I984">
            <v>-36272.720000000001</v>
          </cell>
        </row>
        <row r="985">
          <cell r="A985" t="str">
            <v>926OR</v>
          </cell>
          <cell r="B985" t="str">
            <v>926</v>
          </cell>
          <cell r="D985">
            <v>-407235.61</v>
          </cell>
          <cell r="F985" t="str">
            <v>926OR</v>
          </cell>
          <cell r="G985" t="str">
            <v>926</v>
          </cell>
          <cell r="I985">
            <v>-407235.61</v>
          </cell>
        </row>
        <row r="986">
          <cell r="A986" t="str">
            <v>926SO</v>
          </cell>
          <cell r="B986" t="str">
            <v>926</v>
          </cell>
          <cell r="D986">
            <v>118009108.86</v>
          </cell>
          <cell r="F986" t="str">
            <v>926SO</v>
          </cell>
          <cell r="G986" t="str">
            <v>926</v>
          </cell>
          <cell r="I986">
            <v>118009108.86</v>
          </cell>
        </row>
        <row r="987">
          <cell r="A987" t="str">
            <v>926WYP</v>
          </cell>
          <cell r="B987" t="str">
            <v>926</v>
          </cell>
          <cell r="D987">
            <v>0</v>
          </cell>
          <cell r="F987" t="str">
            <v>926WYP</v>
          </cell>
          <cell r="G987" t="str">
            <v>926</v>
          </cell>
          <cell r="I987">
            <v>0</v>
          </cell>
        </row>
        <row r="988">
          <cell r="A988" t="str">
            <v>928CA</v>
          </cell>
          <cell r="B988" t="str">
            <v>928</v>
          </cell>
          <cell r="D988">
            <v>1075014.6413464751</v>
          </cell>
          <cell r="F988" t="str">
            <v>928CA</v>
          </cell>
          <cell r="G988" t="str">
            <v>928</v>
          </cell>
          <cell r="I988">
            <v>1075014.6413464751</v>
          </cell>
        </row>
        <row r="989">
          <cell r="A989" t="str">
            <v>928ID</v>
          </cell>
          <cell r="B989" t="str">
            <v>928</v>
          </cell>
          <cell r="D989">
            <v>698260.60034949414</v>
          </cell>
          <cell r="F989" t="str">
            <v>928ID</v>
          </cell>
          <cell r="G989" t="str">
            <v>928</v>
          </cell>
          <cell r="I989">
            <v>698260.60034949414</v>
          </cell>
        </row>
        <row r="990">
          <cell r="A990" t="str">
            <v>928OR</v>
          </cell>
          <cell r="B990" t="str">
            <v>928</v>
          </cell>
          <cell r="D990">
            <v>4071594.8461292773</v>
          </cell>
          <cell r="F990" t="str">
            <v>928OR</v>
          </cell>
          <cell r="G990" t="str">
            <v>928</v>
          </cell>
          <cell r="I990">
            <v>4071594.8461292773</v>
          </cell>
        </row>
        <row r="991">
          <cell r="A991" t="str">
            <v>928SE</v>
          </cell>
          <cell r="B991" t="str">
            <v>928</v>
          </cell>
          <cell r="D991">
            <v>8082.63</v>
          </cell>
          <cell r="F991" t="str">
            <v>928SE</v>
          </cell>
          <cell r="G991" t="str">
            <v>928</v>
          </cell>
          <cell r="I991">
            <v>8082.63</v>
          </cell>
        </row>
        <row r="992">
          <cell r="A992" t="str">
            <v>928SG</v>
          </cell>
          <cell r="B992" t="str">
            <v>928</v>
          </cell>
          <cell r="D992">
            <v>5233704.5</v>
          </cell>
          <cell r="F992" t="str">
            <v>928SG</v>
          </cell>
          <cell r="G992" t="str">
            <v>928</v>
          </cell>
          <cell r="I992">
            <v>5233704.5</v>
          </cell>
        </row>
        <row r="993">
          <cell r="A993" t="str">
            <v>928SO</v>
          </cell>
          <cell r="B993" t="str">
            <v>928</v>
          </cell>
          <cell r="D993">
            <v>3236523.4826870565</v>
          </cell>
          <cell r="F993" t="str">
            <v>928SO</v>
          </cell>
          <cell r="G993" t="str">
            <v>928</v>
          </cell>
          <cell r="I993">
            <v>3236523.4826870565</v>
          </cell>
        </row>
        <row r="994">
          <cell r="A994" t="str">
            <v>928UT</v>
          </cell>
          <cell r="B994" t="str">
            <v>928</v>
          </cell>
          <cell r="D994">
            <v>6649754.4643396679</v>
          </cell>
          <cell r="F994" t="str">
            <v>928UT</v>
          </cell>
          <cell r="G994" t="str">
            <v>928</v>
          </cell>
          <cell r="I994">
            <v>6649754.4643396679</v>
          </cell>
        </row>
        <row r="995">
          <cell r="A995" t="str">
            <v>928WA</v>
          </cell>
          <cell r="B995" t="str">
            <v>928</v>
          </cell>
          <cell r="D995">
            <v>663862.23173732252</v>
          </cell>
          <cell r="F995" t="str">
            <v>928WA</v>
          </cell>
          <cell r="G995" t="str">
            <v>928</v>
          </cell>
          <cell r="I995">
            <v>663862.23173732252</v>
          </cell>
        </row>
        <row r="996">
          <cell r="A996" t="str">
            <v>928WYP</v>
          </cell>
          <cell r="B996" t="str">
            <v>928</v>
          </cell>
          <cell r="D996">
            <v>1593914.489574498</v>
          </cell>
          <cell r="F996" t="str">
            <v>928WYP</v>
          </cell>
          <cell r="G996" t="str">
            <v>928</v>
          </cell>
          <cell r="I996">
            <v>1593914.489574498</v>
          </cell>
        </row>
        <row r="997">
          <cell r="A997" t="str">
            <v>929SO</v>
          </cell>
          <cell r="B997" t="str">
            <v>929</v>
          </cell>
          <cell r="D997">
            <v>-130506607.6527693</v>
          </cell>
          <cell r="F997" t="str">
            <v>929SO</v>
          </cell>
          <cell r="G997" t="str">
            <v>929</v>
          </cell>
          <cell r="I997">
            <v>-130506607.6527693</v>
          </cell>
        </row>
        <row r="998">
          <cell r="A998" t="str">
            <v>930CA</v>
          </cell>
          <cell r="B998" t="str">
            <v>930</v>
          </cell>
          <cell r="D998">
            <v>1000</v>
          </cell>
          <cell r="F998" t="str">
            <v>930CA</v>
          </cell>
          <cell r="G998" t="str">
            <v>930</v>
          </cell>
          <cell r="I998">
            <v>1000</v>
          </cell>
        </row>
        <row r="999">
          <cell r="A999" t="str">
            <v>930OR</v>
          </cell>
          <cell r="B999" t="str">
            <v>930</v>
          </cell>
          <cell r="D999">
            <v>33353.53</v>
          </cell>
          <cell r="F999" t="str">
            <v>930OR</v>
          </cell>
          <cell r="G999" t="str">
            <v>930</v>
          </cell>
          <cell r="I999">
            <v>33353.53</v>
          </cell>
        </row>
        <row r="1000">
          <cell r="A1000" t="str">
            <v>930SO</v>
          </cell>
          <cell r="B1000" t="str">
            <v>930</v>
          </cell>
          <cell r="D1000">
            <v>2160475.2999999998</v>
          </cell>
          <cell r="F1000" t="str">
            <v>930SO</v>
          </cell>
          <cell r="G1000" t="str">
            <v>930</v>
          </cell>
          <cell r="I1000">
            <v>2160475.2999999998</v>
          </cell>
        </row>
        <row r="1001">
          <cell r="A1001" t="str">
            <v>930WA</v>
          </cell>
          <cell r="B1001" t="str">
            <v>930</v>
          </cell>
          <cell r="D1001">
            <v>7272.94</v>
          </cell>
          <cell r="F1001" t="str">
            <v>930WA</v>
          </cell>
          <cell r="G1001" t="str">
            <v>930</v>
          </cell>
          <cell r="I1001">
            <v>7272.94</v>
          </cell>
        </row>
        <row r="1002">
          <cell r="A1002" t="str">
            <v>930WYP</v>
          </cell>
          <cell r="B1002" t="str">
            <v>930</v>
          </cell>
          <cell r="D1002">
            <v>870</v>
          </cell>
          <cell r="F1002" t="str">
            <v>930WYP</v>
          </cell>
          <cell r="G1002" t="str">
            <v>930</v>
          </cell>
          <cell r="I1002">
            <v>870</v>
          </cell>
        </row>
        <row r="1003">
          <cell r="A1003" t="str">
            <v>931CA</v>
          </cell>
          <cell r="B1003" t="str">
            <v>931</v>
          </cell>
          <cell r="D1003">
            <v>66943.88</v>
          </cell>
          <cell r="F1003" t="str">
            <v>931CA</v>
          </cell>
          <cell r="G1003" t="str">
            <v>931</v>
          </cell>
          <cell r="I1003">
            <v>66943.88</v>
          </cell>
        </row>
        <row r="1004">
          <cell r="A1004" t="str">
            <v>931ID</v>
          </cell>
          <cell r="B1004" t="str">
            <v>931</v>
          </cell>
          <cell r="D1004">
            <v>1012.32</v>
          </cell>
          <cell r="F1004" t="str">
            <v>931ID</v>
          </cell>
          <cell r="G1004" t="str">
            <v>931</v>
          </cell>
          <cell r="I1004">
            <v>1012.32</v>
          </cell>
        </row>
        <row r="1005">
          <cell r="A1005" t="str">
            <v>931OR</v>
          </cell>
          <cell r="B1005" t="str">
            <v>931</v>
          </cell>
          <cell r="D1005">
            <v>259286.92</v>
          </cell>
          <cell r="F1005" t="str">
            <v>931OR</v>
          </cell>
          <cell r="G1005" t="str">
            <v>931</v>
          </cell>
          <cell r="I1005">
            <v>259286.92</v>
          </cell>
        </row>
        <row r="1006">
          <cell r="A1006" t="str">
            <v>931SO</v>
          </cell>
          <cell r="B1006" t="str">
            <v>931</v>
          </cell>
          <cell r="D1006">
            <v>2138242.75</v>
          </cell>
          <cell r="F1006" t="str">
            <v>931SO</v>
          </cell>
          <cell r="G1006" t="str">
            <v>931</v>
          </cell>
          <cell r="I1006">
            <v>2138242.75</v>
          </cell>
        </row>
        <row r="1007">
          <cell r="A1007" t="str">
            <v>931UT</v>
          </cell>
          <cell r="B1007" t="str">
            <v>931</v>
          </cell>
          <cell r="D1007">
            <v>10014.719999999999</v>
          </cell>
          <cell r="F1007" t="str">
            <v>931UT</v>
          </cell>
          <cell r="G1007" t="str">
            <v>931</v>
          </cell>
          <cell r="I1007">
            <v>10014.719999999999</v>
          </cell>
        </row>
        <row r="1008">
          <cell r="A1008" t="str">
            <v>931WA</v>
          </cell>
          <cell r="B1008" t="str">
            <v>931</v>
          </cell>
          <cell r="D1008">
            <v>41302.43</v>
          </cell>
          <cell r="F1008" t="str">
            <v>931WA</v>
          </cell>
          <cell r="G1008" t="str">
            <v>931</v>
          </cell>
          <cell r="I1008">
            <v>41302.43</v>
          </cell>
        </row>
        <row r="1009">
          <cell r="A1009" t="str">
            <v>931WYP</v>
          </cell>
          <cell r="B1009" t="str">
            <v>931</v>
          </cell>
          <cell r="D1009">
            <v>41919.730000000003</v>
          </cell>
          <cell r="F1009" t="str">
            <v>931WYP</v>
          </cell>
          <cell r="G1009" t="str">
            <v>931</v>
          </cell>
          <cell r="I1009">
            <v>41919.730000000003</v>
          </cell>
        </row>
        <row r="1010">
          <cell r="A1010" t="str">
            <v>935CA</v>
          </cell>
          <cell r="B1010" t="str">
            <v>935</v>
          </cell>
          <cell r="D1010">
            <v>93488.618776837888</v>
          </cell>
          <cell r="F1010" t="str">
            <v>935CA</v>
          </cell>
          <cell r="G1010" t="str">
            <v>935</v>
          </cell>
          <cell r="I1010">
            <v>93488.618776837888</v>
          </cell>
        </row>
        <row r="1011">
          <cell r="A1011" t="str">
            <v>935CN</v>
          </cell>
          <cell r="B1011" t="str">
            <v>935</v>
          </cell>
          <cell r="D1011">
            <v>59158.26</v>
          </cell>
          <cell r="F1011" t="str">
            <v>935CN</v>
          </cell>
          <cell r="G1011" t="str">
            <v>935</v>
          </cell>
          <cell r="I1011">
            <v>59158.26</v>
          </cell>
        </row>
        <row r="1012">
          <cell r="A1012" t="str">
            <v>935ID</v>
          </cell>
          <cell r="B1012" t="str">
            <v>935</v>
          </cell>
          <cell r="D1012">
            <v>15194.54</v>
          </cell>
          <cell r="F1012" t="str">
            <v>935ID</v>
          </cell>
          <cell r="G1012" t="str">
            <v>935</v>
          </cell>
          <cell r="I1012">
            <v>15194.54</v>
          </cell>
        </row>
        <row r="1013">
          <cell r="A1013" t="str">
            <v>935OR</v>
          </cell>
          <cell r="B1013" t="str">
            <v>935</v>
          </cell>
          <cell r="D1013">
            <v>168924.33619499457</v>
          </cell>
          <cell r="F1013" t="str">
            <v>935OR</v>
          </cell>
          <cell r="G1013" t="str">
            <v>935</v>
          </cell>
          <cell r="I1013">
            <v>168924.33619499457</v>
          </cell>
        </row>
        <row r="1014">
          <cell r="A1014" t="str">
            <v>935SO</v>
          </cell>
          <cell r="B1014" t="str">
            <v>935</v>
          </cell>
          <cell r="D1014">
            <v>23462956.474586036</v>
          </cell>
          <cell r="F1014" t="str">
            <v>935SO</v>
          </cell>
          <cell r="G1014" t="str">
            <v>935</v>
          </cell>
          <cell r="I1014">
            <v>23462956.474586036</v>
          </cell>
        </row>
        <row r="1015">
          <cell r="A1015" t="str">
            <v>935UT</v>
          </cell>
          <cell r="B1015" t="str">
            <v>935</v>
          </cell>
          <cell r="D1015">
            <v>100923.51</v>
          </cell>
          <cell r="F1015" t="str">
            <v>935UT</v>
          </cell>
          <cell r="G1015" t="str">
            <v>935</v>
          </cell>
          <cell r="I1015">
            <v>100923.51</v>
          </cell>
        </row>
        <row r="1016">
          <cell r="A1016" t="str">
            <v>935WA</v>
          </cell>
          <cell r="B1016" t="str">
            <v>935</v>
          </cell>
          <cell r="D1016">
            <v>46374.473566127432</v>
          </cell>
          <cell r="F1016" t="str">
            <v>935WA</v>
          </cell>
          <cell r="G1016" t="str">
            <v>935</v>
          </cell>
          <cell r="I1016">
            <v>46374.473566127432</v>
          </cell>
        </row>
        <row r="1017">
          <cell r="A1017" t="str">
            <v>935WYP</v>
          </cell>
          <cell r="B1017" t="str">
            <v>935</v>
          </cell>
          <cell r="D1017">
            <v>41360.07843459041</v>
          </cell>
          <cell r="F1017" t="str">
            <v>935WYP</v>
          </cell>
          <cell r="G1017" t="str">
            <v>935</v>
          </cell>
          <cell r="I1017">
            <v>41360.07843459041</v>
          </cell>
        </row>
        <row r="1018">
          <cell r="A1018" t="str">
            <v>935WYU</v>
          </cell>
          <cell r="B1018" t="str">
            <v>935</v>
          </cell>
          <cell r="D1018">
            <v>7474.23</v>
          </cell>
          <cell r="F1018" t="str">
            <v>935WYU</v>
          </cell>
          <cell r="G1018" t="str">
            <v>935</v>
          </cell>
          <cell r="I1018">
            <v>7474.23</v>
          </cell>
        </row>
        <row r="1019">
          <cell r="A1019" t="str">
            <v>4118SE</v>
          </cell>
          <cell r="B1019" t="str">
            <v>4118</v>
          </cell>
          <cell r="D1019">
            <v>0</v>
          </cell>
          <cell r="F1019" t="str">
            <v>4118SE</v>
          </cell>
          <cell r="G1019" t="str">
            <v>4118</v>
          </cell>
          <cell r="I1019">
            <v>0</v>
          </cell>
        </row>
        <row r="1020">
          <cell r="A1020" t="str">
            <v>40910IBT</v>
          </cell>
          <cell r="B1020" t="str">
            <v>40910</v>
          </cell>
          <cell r="D1020">
            <v>137232718.15000001</v>
          </cell>
          <cell r="F1020" t="str">
            <v>40910IBT</v>
          </cell>
          <cell r="G1020" t="str">
            <v>40910</v>
          </cell>
          <cell r="I1020">
            <v>137232718.15000001</v>
          </cell>
        </row>
        <row r="1021">
          <cell r="A1021" t="str">
            <v>40911IBT</v>
          </cell>
          <cell r="B1021" t="str">
            <v>40911</v>
          </cell>
          <cell r="D1021">
            <v>35668036.920000002</v>
          </cell>
          <cell r="F1021" t="str">
            <v>40911IBT</v>
          </cell>
          <cell r="G1021" t="str">
            <v>40911</v>
          </cell>
          <cell r="I1021">
            <v>35668036.920000002</v>
          </cell>
        </row>
        <row r="1022">
          <cell r="A1022" t="str">
            <v>41140DGU</v>
          </cell>
          <cell r="B1022" t="str">
            <v>41140</v>
          </cell>
          <cell r="D1022">
            <v>-1339179.2818247483</v>
          </cell>
          <cell r="F1022" t="str">
            <v>41140DGU</v>
          </cell>
          <cell r="G1022" t="str">
            <v>41140</v>
          </cell>
          <cell r="I1022">
            <v>-1339179.2818247483</v>
          </cell>
        </row>
        <row r="1023">
          <cell r="A1023" t="str">
            <v>403360CA</v>
          </cell>
          <cell r="B1023" t="str">
            <v>403360</v>
          </cell>
          <cell r="D1023">
            <v>33132.369820570319</v>
          </cell>
          <cell r="F1023" t="str">
            <v>403360CA</v>
          </cell>
          <cell r="G1023" t="str">
            <v>403360</v>
          </cell>
          <cell r="I1023">
            <v>33132.369820570319</v>
          </cell>
        </row>
        <row r="1024">
          <cell r="A1024" t="str">
            <v>403360ID</v>
          </cell>
          <cell r="B1024" t="str">
            <v>403360</v>
          </cell>
          <cell r="D1024">
            <v>57558.725643220401</v>
          </cell>
          <cell r="F1024" t="str">
            <v>403360ID</v>
          </cell>
          <cell r="G1024" t="str">
            <v>403360</v>
          </cell>
          <cell r="I1024">
            <v>57558.725643220401</v>
          </cell>
        </row>
        <row r="1025">
          <cell r="A1025" t="str">
            <v>403360OR</v>
          </cell>
          <cell r="B1025" t="str">
            <v>403360</v>
          </cell>
          <cell r="D1025">
            <v>125377.34999561057</v>
          </cell>
          <cell r="F1025" t="str">
            <v>403360OR</v>
          </cell>
          <cell r="G1025" t="str">
            <v>403360</v>
          </cell>
          <cell r="I1025">
            <v>125377.34999561057</v>
          </cell>
        </row>
        <row r="1026">
          <cell r="A1026" t="str">
            <v>403360UT</v>
          </cell>
          <cell r="B1026" t="str">
            <v>403360</v>
          </cell>
          <cell r="D1026">
            <v>463439.92060423794</v>
          </cell>
          <cell r="F1026" t="str">
            <v>403360UT</v>
          </cell>
          <cell r="G1026" t="str">
            <v>403360</v>
          </cell>
          <cell r="I1026">
            <v>463439.92060423794</v>
          </cell>
        </row>
        <row r="1027">
          <cell r="A1027" t="str">
            <v>403360WA</v>
          </cell>
          <cell r="B1027" t="str">
            <v>403360</v>
          </cell>
          <cell r="D1027">
            <v>18260.936187955424</v>
          </cell>
          <cell r="F1027" t="str">
            <v>403360WA</v>
          </cell>
          <cell r="G1027" t="str">
            <v>403360</v>
          </cell>
          <cell r="I1027">
            <v>18260.936187955424</v>
          </cell>
        </row>
        <row r="1028">
          <cell r="A1028" t="str">
            <v>403360WYP</v>
          </cell>
          <cell r="B1028" t="str">
            <v>403360</v>
          </cell>
          <cell r="D1028">
            <v>60614.832906381009</v>
          </cell>
          <cell r="F1028" t="str">
            <v>403360WYP</v>
          </cell>
          <cell r="G1028" t="str">
            <v>403360</v>
          </cell>
          <cell r="I1028">
            <v>60614.832906381009</v>
          </cell>
        </row>
        <row r="1029">
          <cell r="A1029" t="str">
            <v>403360WYU</v>
          </cell>
          <cell r="B1029" t="str">
            <v>403360</v>
          </cell>
          <cell r="D1029">
            <v>79910.179999999993</v>
          </cell>
          <cell r="F1029" t="str">
            <v>403360WYU</v>
          </cell>
          <cell r="G1029" t="str">
            <v>403360</v>
          </cell>
          <cell r="I1029">
            <v>79910.179999999993</v>
          </cell>
        </row>
        <row r="1030">
          <cell r="A1030" t="str">
            <v>403361CA</v>
          </cell>
          <cell r="B1030" t="str">
            <v>403361</v>
          </cell>
          <cell r="D1030">
            <v>121430.06057936719</v>
          </cell>
          <cell r="F1030" t="str">
            <v>403361CA</v>
          </cell>
          <cell r="G1030" t="str">
            <v>403361</v>
          </cell>
          <cell r="I1030">
            <v>121430.06057936719</v>
          </cell>
        </row>
        <row r="1031">
          <cell r="A1031" t="str">
            <v>403361ID</v>
          </cell>
          <cell r="B1031" t="str">
            <v>403361</v>
          </cell>
          <cell r="D1031">
            <v>109160.56923368678</v>
          </cell>
          <cell r="F1031" t="str">
            <v>403361ID</v>
          </cell>
          <cell r="G1031" t="str">
            <v>403361</v>
          </cell>
          <cell r="I1031">
            <v>109160.56923368678</v>
          </cell>
        </row>
        <row r="1032">
          <cell r="A1032" t="str">
            <v>403361OR</v>
          </cell>
          <cell r="B1032" t="str">
            <v>403361</v>
          </cell>
          <cell r="D1032">
            <v>693631.88261438487</v>
          </cell>
          <cell r="F1032" t="str">
            <v>403361OR</v>
          </cell>
          <cell r="G1032" t="str">
            <v>403361</v>
          </cell>
          <cell r="I1032">
            <v>693631.88261438487</v>
          </cell>
        </row>
        <row r="1033">
          <cell r="A1033" t="str">
            <v>403361UT</v>
          </cell>
          <cell r="B1033" t="str">
            <v>403361</v>
          </cell>
          <cell r="D1033">
            <v>1490348.7857192541</v>
          </cell>
          <cell r="F1033" t="str">
            <v>403361UT</v>
          </cell>
          <cell r="G1033" t="str">
            <v>403361</v>
          </cell>
          <cell r="I1033">
            <v>1490348.7857192541</v>
          </cell>
        </row>
        <row r="1034">
          <cell r="A1034" t="str">
            <v>403361WA</v>
          </cell>
          <cell r="B1034" t="str">
            <v>403361</v>
          </cell>
          <cell r="D1034">
            <v>108833.38379984141</v>
          </cell>
          <cell r="F1034" t="str">
            <v>403361WA</v>
          </cell>
          <cell r="G1034" t="str">
            <v>403361</v>
          </cell>
          <cell r="I1034">
            <v>108833.38379984141</v>
          </cell>
        </row>
        <row r="1035">
          <cell r="A1035" t="str">
            <v>403361WYP</v>
          </cell>
          <cell r="B1035" t="str">
            <v>403361</v>
          </cell>
          <cell r="D1035">
            <v>257376.99593538884</v>
          </cell>
          <cell r="F1035" t="str">
            <v>403361WYP</v>
          </cell>
          <cell r="G1035" t="str">
            <v>403361</v>
          </cell>
          <cell r="I1035">
            <v>257376.99593538884</v>
          </cell>
        </row>
        <row r="1036">
          <cell r="A1036" t="str">
            <v>403361WYU</v>
          </cell>
          <cell r="B1036" t="str">
            <v>403361</v>
          </cell>
          <cell r="D1036">
            <v>88664.639999999999</v>
          </cell>
          <cell r="F1036" t="str">
            <v>403361WYU</v>
          </cell>
          <cell r="G1036" t="str">
            <v>403361</v>
          </cell>
          <cell r="I1036">
            <v>88664.639999999999</v>
          </cell>
        </row>
        <row r="1037">
          <cell r="A1037" t="str">
            <v>403362CA</v>
          </cell>
          <cell r="B1037" t="str">
            <v>403362</v>
          </cell>
          <cell r="D1037">
            <v>943847.84794857516</v>
          </cell>
          <cell r="F1037" t="str">
            <v>403362CA</v>
          </cell>
          <cell r="G1037" t="str">
            <v>403362</v>
          </cell>
          <cell r="I1037">
            <v>943847.84794857516</v>
          </cell>
        </row>
        <row r="1038">
          <cell r="A1038" t="str">
            <v>403362ID</v>
          </cell>
          <cell r="B1038" t="str">
            <v>403362</v>
          </cell>
          <cell r="D1038">
            <v>-1247760.0166938447</v>
          </cell>
          <cell r="F1038" t="str">
            <v>403362ID</v>
          </cell>
          <cell r="G1038" t="str">
            <v>403362</v>
          </cell>
          <cell r="I1038">
            <v>-1247760.0166938447</v>
          </cell>
        </row>
        <row r="1039">
          <cell r="A1039" t="str">
            <v>403362OR</v>
          </cell>
          <cell r="B1039" t="str">
            <v>403362</v>
          </cell>
          <cell r="D1039">
            <v>6436790.8415775336</v>
          </cell>
          <cell r="F1039" t="str">
            <v>403362OR</v>
          </cell>
          <cell r="G1039" t="str">
            <v>403362</v>
          </cell>
          <cell r="I1039">
            <v>6436790.8415775336</v>
          </cell>
        </row>
        <row r="1040">
          <cell r="A1040" t="str">
            <v>403362UT</v>
          </cell>
          <cell r="B1040" t="str">
            <v>403362</v>
          </cell>
          <cell r="D1040">
            <v>-6724359.9364678534</v>
          </cell>
          <cell r="F1040" t="str">
            <v>403362UT</v>
          </cell>
          <cell r="G1040" t="str">
            <v>403362</v>
          </cell>
          <cell r="I1040">
            <v>-6724359.9364678534</v>
          </cell>
        </row>
        <row r="1041">
          <cell r="A1041" t="str">
            <v>403362WA</v>
          </cell>
          <cell r="B1041" t="str">
            <v>403362</v>
          </cell>
          <cell r="D1041">
            <v>1957815.6650761385</v>
          </cell>
          <cell r="F1041" t="str">
            <v>403362WA</v>
          </cell>
          <cell r="G1041" t="str">
            <v>403362</v>
          </cell>
          <cell r="I1041">
            <v>1957815.6650761385</v>
          </cell>
        </row>
        <row r="1042">
          <cell r="A1042" t="str">
            <v>403362WYP</v>
          </cell>
          <cell r="B1042" t="str">
            <v>403362</v>
          </cell>
          <cell r="D1042">
            <v>757561.01051430032</v>
          </cell>
          <cell r="F1042" t="str">
            <v>403362WYP</v>
          </cell>
          <cell r="G1042" t="str">
            <v>403362</v>
          </cell>
          <cell r="I1042">
            <v>757561.01051430032</v>
          </cell>
        </row>
        <row r="1043">
          <cell r="A1043" t="str">
            <v>403362WYU</v>
          </cell>
          <cell r="B1043" t="str">
            <v>403362</v>
          </cell>
          <cell r="D1043">
            <v>368659.98</v>
          </cell>
          <cell r="F1043" t="str">
            <v>403362WYU</v>
          </cell>
          <cell r="G1043" t="str">
            <v>403362</v>
          </cell>
          <cell r="I1043">
            <v>368659.98</v>
          </cell>
        </row>
        <row r="1044">
          <cell r="A1044" t="str">
            <v>403364CA</v>
          </cell>
          <cell r="B1044" t="str">
            <v>403364</v>
          </cell>
          <cell r="D1044">
            <v>2771182.9384645522</v>
          </cell>
          <cell r="F1044" t="str">
            <v>403364CA</v>
          </cell>
          <cell r="G1044" t="str">
            <v>403364</v>
          </cell>
          <cell r="I1044">
            <v>2771182.9384645522</v>
          </cell>
        </row>
        <row r="1045">
          <cell r="A1045" t="str">
            <v>403364ID</v>
          </cell>
          <cell r="B1045" t="str">
            <v>403364</v>
          </cell>
          <cell r="D1045">
            <v>3873550.5356265376</v>
          </cell>
          <cell r="F1045" t="str">
            <v>403364ID</v>
          </cell>
          <cell r="G1045" t="str">
            <v>403364</v>
          </cell>
          <cell r="I1045">
            <v>3873550.5356265376</v>
          </cell>
        </row>
        <row r="1046">
          <cell r="A1046" t="str">
            <v>403364OR</v>
          </cell>
          <cell r="B1046" t="str">
            <v>403364</v>
          </cell>
          <cell r="D1046">
            <v>14063371.199348507</v>
          </cell>
          <cell r="F1046" t="str">
            <v>403364OR</v>
          </cell>
          <cell r="G1046" t="str">
            <v>403364</v>
          </cell>
          <cell r="I1046">
            <v>14063371.199348507</v>
          </cell>
        </row>
        <row r="1047">
          <cell r="A1047" t="str">
            <v>403364UT</v>
          </cell>
          <cell r="B1047" t="str">
            <v>403364</v>
          </cell>
          <cell r="D1047">
            <v>19511023.529393006</v>
          </cell>
          <cell r="F1047" t="str">
            <v>403364UT</v>
          </cell>
          <cell r="G1047" t="str">
            <v>403364</v>
          </cell>
          <cell r="I1047">
            <v>19511023.529393006</v>
          </cell>
        </row>
        <row r="1048">
          <cell r="A1048" t="str">
            <v>403364WA</v>
          </cell>
          <cell r="B1048" t="str">
            <v>403364</v>
          </cell>
          <cell r="D1048">
            <v>4184773.0981281381</v>
          </cell>
          <cell r="F1048" t="str">
            <v>403364WA</v>
          </cell>
          <cell r="G1048" t="str">
            <v>403364</v>
          </cell>
          <cell r="I1048">
            <v>4184773.0981281381</v>
          </cell>
        </row>
        <row r="1049">
          <cell r="A1049" t="str">
            <v>403364WYP</v>
          </cell>
          <cell r="B1049" t="str">
            <v>403364</v>
          </cell>
          <cell r="D1049">
            <v>5665823.4894669624</v>
          </cell>
          <cell r="F1049" t="str">
            <v>403364WYP</v>
          </cell>
          <cell r="G1049" t="str">
            <v>403364</v>
          </cell>
          <cell r="I1049">
            <v>5665823.4894669624</v>
          </cell>
        </row>
        <row r="1050">
          <cell r="A1050" t="str">
            <v>403364WYU</v>
          </cell>
          <cell r="B1050" t="str">
            <v>403364</v>
          </cell>
          <cell r="D1050">
            <v>1121520.3</v>
          </cell>
          <cell r="F1050" t="str">
            <v>403364WYU</v>
          </cell>
          <cell r="G1050" t="str">
            <v>403364</v>
          </cell>
          <cell r="I1050">
            <v>1121520.3</v>
          </cell>
        </row>
        <row r="1051">
          <cell r="A1051" t="str">
            <v>403365CA</v>
          </cell>
          <cell r="B1051" t="str">
            <v>403365</v>
          </cell>
          <cell r="D1051">
            <v>1215945.8342382731</v>
          </cell>
          <cell r="F1051" t="str">
            <v>403365CA</v>
          </cell>
          <cell r="G1051" t="str">
            <v>403365</v>
          </cell>
          <cell r="I1051">
            <v>1215945.8342382731</v>
          </cell>
        </row>
        <row r="1052">
          <cell r="A1052" t="str">
            <v>403365ID</v>
          </cell>
          <cell r="B1052" t="str">
            <v>403365</v>
          </cell>
          <cell r="D1052">
            <v>1357002.2592505128</v>
          </cell>
          <cell r="F1052" t="str">
            <v>403365ID</v>
          </cell>
          <cell r="G1052" t="str">
            <v>403365</v>
          </cell>
          <cell r="I1052">
            <v>1357002.2592505128</v>
          </cell>
        </row>
        <row r="1053">
          <cell r="A1053" t="str">
            <v>403365OR</v>
          </cell>
          <cell r="B1053" t="str">
            <v>403365</v>
          </cell>
          <cell r="D1053">
            <v>7852541.8077639285</v>
          </cell>
          <cell r="F1053" t="str">
            <v>403365OR</v>
          </cell>
          <cell r="G1053" t="str">
            <v>403365</v>
          </cell>
          <cell r="I1053">
            <v>7852541.8077639285</v>
          </cell>
        </row>
        <row r="1054">
          <cell r="A1054" t="str">
            <v>403365UT</v>
          </cell>
          <cell r="B1054" t="str">
            <v>403365</v>
          </cell>
          <cell r="D1054">
            <v>10136393.148428846</v>
          </cell>
          <cell r="F1054" t="str">
            <v>403365UT</v>
          </cell>
          <cell r="G1054" t="str">
            <v>403365</v>
          </cell>
          <cell r="I1054">
            <v>10136393.148428846</v>
          </cell>
        </row>
        <row r="1055">
          <cell r="A1055" t="str">
            <v>403365WA</v>
          </cell>
          <cell r="B1055" t="str">
            <v>403365</v>
          </cell>
          <cell r="D1055">
            <v>1981476.0797876215</v>
          </cell>
          <cell r="F1055" t="str">
            <v>403365WA</v>
          </cell>
          <cell r="G1055" t="str">
            <v>403365</v>
          </cell>
          <cell r="I1055">
            <v>1981476.0797876215</v>
          </cell>
        </row>
        <row r="1056">
          <cell r="A1056" t="str">
            <v>403365WYP</v>
          </cell>
          <cell r="B1056" t="str">
            <v>403365</v>
          </cell>
          <cell r="D1056">
            <v>2657886.5585432821</v>
          </cell>
          <cell r="F1056" t="str">
            <v>403365WYP</v>
          </cell>
          <cell r="G1056" t="str">
            <v>403365</v>
          </cell>
          <cell r="I1056">
            <v>2657886.5585432821</v>
          </cell>
        </row>
        <row r="1057">
          <cell r="A1057" t="str">
            <v>403365WYU</v>
          </cell>
          <cell r="B1057" t="str">
            <v>403365</v>
          </cell>
          <cell r="D1057">
            <v>341471.88</v>
          </cell>
          <cell r="F1057" t="str">
            <v>403365WYU</v>
          </cell>
          <cell r="G1057" t="str">
            <v>403365</v>
          </cell>
          <cell r="I1057">
            <v>341471.88</v>
          </cell>
        </row>
        <row r="1058">
          <cell r="A1058" t="str">
            <v>403366CA</v>
          </cell>
          <cell r="B1058" t="str">
            <v>403366</v>
          </cell>
          <cell r="D1058">
            <v>588760.99559165502</v>
          </cell>
          <cell r="F1058" t="str">
            <v>403366CA</v>
          </cell>
          <cell r="G1058" t="str">
            <v>403366</v>
          </cell>
          <cell r="I1058">
            <v>588760.99559165502</v>
          </cell>
        </row>
        <row r="1059">
          <cell r="A1059" t="str">
            <v>403366ID</v>
          </cell>
          <cell r="B1059" t="str">
            <v>403366</v>
          </cell>
          <cell r="D1059">
            <v>430159.85071389342</v>
          </cell>
          <cell r="F1059" t="str">
            <v>403366ID</v>
          </cell>
          <cell r="G1059" t="str">
            <v>403366</v>
          </cell>
          <cell r="I1059">
            <v>430159.85071389342</v>
          </cell>
        </row>
        <row r="1060">
          <cell r="A1060" t="str">
            <v>403366OR</v>
          </cell>
          <cell r="B1060" t="str">
            <v>403366</v>
          </cell>
          <cell r="D1060">
            <v>2293523.6427612114</v>
          </cell>
          <cell r="F1060" t="str">
            <v>403366OR</v>
          </cell>
          <cell r="G1060" t="str">
            <v>403366</v>
          </cell>
          <cell r="I1060">
            <v>2293523.6427612114</v>
          </cell>
        </row>
        <row r="1061">
          <cell r="A1061" t="str">
            <v>403366UT</v>
          </cell>
          <cell r="B1061" t="str">
            <v>403366</v>
          </cell>
          <cell r="D1061">
            <v>6916846.0534061883</v>
          </cell>
          <cell r="F1061" t="str">
            <v>403366UT</v>
          </cell>
          <cell r="G1061" t="str">
            <v>403366</v>
          </cell>
          <cell r="I1061">
            <v>6916846.0534061883</v>
          </cell>
        </row>
        <row r="1062">
          <cell r="A1062" t="str">
            <v>403366WA</v>
          </cell>
          <cell r="B1062" t="str">
            <v>403366</v>
          </cell>
          <cell r="D1062">
            <v>597030.09555594507</v>
          </cell>
          <cell r="F1062" t="str">
            <v>403366WA</v>
          </cell>
          <cell r="G1062" t="str">
            <v>403366</v>
          </cell>
          <cell r="I1062">
            <v>597030.09555594507</v>
          </cell>
        </row>
        <row r="1063">
          <cell r="A1063" t="str">
            <v>403366WYP</v>
          </cell>
          <cell r="B1063" t="str">
            <v>403366</v>
          </cell>
          <cell r="D1063">
            <v>916868.05511317123</v>
          </cell>
          <cell r="F1063" t="str">
            <v>403366WYP</v>
          </cell>
          <cell r="G1063" t="str">
            <v>403366</v>
          </cell>
          <cell r="I1063">
            <v>916868.05511317123</v>
          </cell>
        </row>
        <row r="1064">
          <cell r="A1064" t="str">
            <v>403366WYU</v>
          </cell>
          <cell r="B1064" t="str">
            <v>403366</v>
          </cell>
          <cell r="D1064">
            <v>166990.06</v>
          </cell>
          <cell r="F1064" t="str">
            <v>403366WYU</v>
          </cell>
          <cell r="G1064" t="str">
            <v>403366</v>
          </cell>
          <cell r="I1064">
            <v>166990.06</v>
          </cell>
        </row>
        <row r="1065">
          <cell r="A1065" t="str">
            <v>403367CA</v>
          </cell>
          <cell r="B1065" t="str">
            <v>403367</v>
          </cell>
          <cell r="D1065">
            <v>606842.47355608596</v>
          </cell>
          <cell r="F1065" t="str">
            <v>403367CA</v>
          </cell>
          <cell r="G1065" t="str">
            <v>403367</v>
          </cell>
          <cell r="I1065">
            <v>606842.47355608596</v>
          </cell>
        </row>
        <row r="1066">
          <cell r="A1066" t="str">
            <v>403367ID</v>
          </cell>
          <cell r="B1066" t="str">
            <v>403367</v>
          </cell>
          <cell r="D1066">
            <v>1099266.7698854958</v>
          </cell>
          <cell r="F1066" t="str">
            <v>403367ID</v>
          </cell>
          <cell r="G1066" t="str">
            <v>403367</v>
          </cell>
          <cell r="I1066">
            <v>1099266.7698854958</v>
          </cell>
        </row>
        <row r="1067">
          <cell r="A1067" t="str">
            <v>403367OR</v>
          </cell>
          <cell r="B1067" t="str">
            <v>403367</v>
          </cell>
          <cell r="D1067">
            <v>4872119.8693804685</v>
          </cell>
          <cell r="F1067" t="str">
            <v>403367OR</v>
          </cell>
          <cell r="G1067" t="str">
            <v>403367</v>
          </cell>
          <cell r="I1067">
            <v>4872119.8693804685</v>
          </cell>
        </row>
        <row r="1068">
          <cell r="A1068" t="str">
            <v>403367UT</v>
          </cell>
          <cell r="B1068" t="str">
            <v>403367</v>
          </cell>
          <cell r="D1068">
            <v>18004827.724364527</v>
          </cell>
          <cell r="F1068" t="str">
            <v>403367UT</v>
          </cell>
          <cell r="G1068" t="str">
            <v>403367</v>
          </cell>
          <cell r="I1068">
            <v>18004827.724364527</v>
          </cell>
        </row>
        <row r="1069">
          <cell r="A1069" t="str">
            <v>403367WA</v>
          </cell>
          <cell r="B1069" t="str">
            <v>403367</v>
          </cell>
          <cell r="D1069">
            <v>891718.80906561832</v>
          </cell>
          <cell r="F1069" t="str">
            <v>403367WA</v>
          </cell>
          <cell r="G1069" t="str">
            <v>403367</v>
          </cell>
          <cell r="I1069">
            <v>891718.80906561832</v>
          </cell>
        </row>
        <row r="1070">
          <cell r="A1070" t="str">
            <v>403367WYP</v>
          </cell>
          <cell r="B1070" t="str">
            <v>403367</v>
          </cell>
          <cell r="D1070">
            <v>1788784.6833760033</v>
          </cell>
          <cell r="F1070" t="str">
            <v>403367WYP</v>
          </cell>
          <cell r="G1070" t="str">
            <v>403367</v>
          </cell>
          <cell r="I1070">
            <v>1788784.6833760033</v>
          </cell>
        </row>
        <row r="1071">
          <cell r="A1071" t="str">
            <v>403367WYU</v>
          </cell>
          <cell r="B1071" t="str">
            <v>403367</v>
          </cell>
          <cell r="D1071">
            <v>617820.43000000005</v>
          </cell>
          <cell r="F1071" t="str">
            <v>403367WYU</v>
          </cell>
          <cell r="G1071" t="str">
            <v>403367</v>
          </cell>
          <cell r="I1071">
            <v>617820.43000000005</v>
          </cell>
        </row>
        <row r="1072">
          <cell r="A1072" t="str">
            <v>403368CA</v>
          </cell>
          <cell r="B1072" t="str">
            <v>403368</v>
          </cell>
          <cell r="D1072">
            <v>1556137.2721928004</v>
          </cell>
          <cell r="F1072" t="str">
            <v>403368CA</v>
          </cell>
          <cell r="G1072" t="str">
            <v>403368</v>
          </cell>
          <cell r="I1072">
            <v>1556137.2721928004</v>
          </cell>
        </row>
        <row r="1073">
          <cell r="A1073" t="str">
            <v>403368ID</v>
          </cell>
          <cell r="B1073" t="str">
            <v>403368</v>
          </cell>
          <cell r="D1073">
            <v>2626804.186659765</v>
          </cell>
          <cell r="F1073" t="str">
            <v>403368ID</v>
          </cell>
          <cell r="G1073" t="str">
            <v>403368</v>
          </cell>
          <cell r="I1073">
            <v>2626804.186659765</v>
          </cell>
        </row>
        <row r="1074">
          <cell r="A1074" t="str">
            <v>403368OR</v>
          </cell>
          <cell r="B1074" t="str">
            <v>403368</v>
          </cell>
          <cell r="D1074">
            <v>12518823.856326209</v>
          </cell>
          <cell r="F1074" t="str">
            <v>403368OR</v>
          </cell>
          <cell r="G1074" t="str">
            <v>403368</v>
          </cell>
          <cell r="I1074">
            <v>12518823.856326209</v>
          </cell>
        </row>
        <row r="1075">
          <cell r="A1075" t="str">
            <v>403368UT</v>
          </cell>
          <cell r="B1075" t="str">
            <v>403368</v>
          </cell>
          <cell r="D1075">
            <v>18896051.812791649</v>
          </cell>
          <cell r="F1075" t="str">
            <v>403368UT</v>
          </cell>
          <cell r="G1075" t="str">
            <v>403368</v>
          </cell>
          <cell r="I1075">
            <v>18896051.812791649</v>
          </cell>
        </row>
        <row r="1076">
          <cell r="A1076" t="str">
            <v>403368WA</v>
          </cell>
          <cell r="B1076" t="str">
            <v>403368</v>
          </cell>
          <cell r="D1076">
            <v>3261180.3131644968</v>
          </cell>
          <cell r="F1076" t="str">
            <v>403368WA</v>
          </cell>
          <cell r="G1076" t="str">
            <v>403368</v>
          </cell>
          <cell r="I1076">
            <v>3261180.3131644968</v>
          </cell>
        </row>
        <row r="1077">
          <cell r="A1077" t="str">
            <v>403368WYP</v>
          </cell>
          <cell r="B1077" t="str">
            <v>403368</v>
          </cell>
          <cell r="D1077">
            <v>3870044.4339343728</v>
          </cell>
          <cell r="F1077" t="str">
            <v>403368WYP</v>
          </cell>
          <cell r="G1077" t="str">
            <v>403368</v>
          </cell>
          <cell r="I1077">
            <v>3870044.4339343728</v>
          </cell>
        </row>
        <row r="1078">
          <cell r="A1078" t="str">
            <v>403368WYU</v>
          </cell>
          <cell r="B1078" t="str">
            <v>403368</v>
          </cell>
          <cell r="D1078">
            <v>493613.6</v>
          </cell>
          <cell r="F1078" t="str">
            <v>403368WYU</v>
          </cell>
          <cell r="G1078" t="str">
            <v>403368</v>
          </cell>
          <cell r="I1078">
            <v>493613.6</v>
          </cell>
        </row>
        <row r="1079">
          <cell r="A1079" t="str">
            <v>403369CA</v>
          </cell>
          <cell r="B1079" t="str">
            <v>403369</v>
          </cell>
          <cell r="D1079">
            <v>589429.60115968494</v>
          </cell>
          <cell r="F1079" t="str">
            <v>403369CA</v>
          </cell>
          <cell r="G1079" t="str">
            <v>403369</v>
          </cell>
          <cell r="I1079">
            <v>589429.60115968494</v>
          </cell>
        </row>
        <row r="1080">
          <cell r="A1080" t="str">
            <v>403369ID</v>
          </cell>
          <cell r="B1080" t="str">
            <v>403369</v>
          </cell>
          <cell r="D1080">
            <v>1374752.4117705668</v>
          </cell>
          <cell r="F1080" t="str">
            <v>403369ID</v>
          </cell>
          <cell r="G1080" t="str">
            <v>403369</v>
          </cell>
          <cell r="I1080">
            <v>1374752.4117705668</v>
          </cell>
        </row>
        <row r="1081">
          <cell r="A1081" t="str">
            <v>403369OR</v>
          </cell>
          <cell r="B1081" t="str">
            <v>403369</v>
          </cell>
          <cell r="D1081">
            <v>7609734.1185735948</v>
          </cell>
          <cell r="F1081" t="str">
            <v>403369OR</v>
          </cell>
          <cell r="G1081" t="str">
            <v>403369</v>
          </cell>
          <cell r="I1081">
            <v>7609734.1185735948</v>
          </cell>
        </row>
        <row r="1082">
          <cell r="A1082" t="str">
            <v>403369UT</v>
          </cell>
          <cell r="B1082" t="str">
            <v>403369</v>
          </cell>
          <cell r="D1082">
            <v>11031784.766012577</v>
          </cell>
          <cell r="F1082" t="str">
            <v>403369UT</v>
          </cell>
          <cell r="G1082" t="str">
            <v>403369</v>
          </cell>
          <cell r="I1082">
            <v>11031784.766012577</v>
          </cell>
        </row>
        <row r="1083">
          <cell r="A1083" t="str">
            <v>403369WA</v>
          </cell>
          <cell r="B1083" t="str">
            <v>403369</v>
          </cell>
          <cell r="D1083">
            <v>1782458.150833891</v>
          </cell>
          <cell r="F1083" t="str">
            <v>403369WA</v>
          </cell>
          <cell r="G1083" t="str">
            <v>403369</v>
          </cell>
          <cell r="I1083">
            <v>1782458.150833891</v>
          </cell>
        </row>
        <row r="1084">
          <cell r="A1084" t="str">
            <v>403369WYP</v>
          </cell>
          <cell r="B1084" t="str">
            <v>403369</v>
          </cell>
          <cell r="D1084">
            <v>1526289.84342891</v>
          </cell>
          <cell r="F1084" t="str">
            <v>403369WYP</v>
          </cell>
          <cell r="G1084" t="str">
            <v>403369</v>
          </cell>
          <cell r="I1084">
            <v>1526289.84342891</v>
          </cell>
        </row>
        <row r="1085">
          <cell r="A1085" t="str">
            <v>403369WYU</v>
          </cell>
          <cell r="B1085" t="str">
            <v>403369</v>
          </cell>
          <cell r="D1085">
            <v>390089.98</v>
          </cell>
          <cell r="F1085" t="str">
            <v>403369WYU</v>
          </cell>
          <cell r="G1085" t="str">
            <v>403369</v>
          </cell>
          <cell r="I1085">
            <v>390089.98</v>
          </cell>
        </row>
        <row r="1086">
          <cell r="A1086" t="str">
            <v>403370CA</v>
          </cell>
          <cell r="B1086" t="str">
            <v>403370</v>
          </cell>
          <cell r="D1086">
            <v>347012.29425677576</v>
          </cell>
          <cell r="F1086" t="str">
            <v>403370CA</v>
          </cell>
          <cell r="G1086" t="str">
            <v>403370</v>
          </cell>
          <cell r="I1086">
            <v>347012.29425677576</v>
          </cell>
        </row>
        <row r="1087">
          <cell r="A1087" t="str">
            <v>403370ID</v>
          </cell>
          <cell r="B1087" t="str">
            <v>403370</v>
          </cell>
          <cell r="D1087">
            <v>751416.51919963548</v>
          </cell>
          <cell r="F1087" t="str">
            <v>403370ID</v>
          </cell>
          <cell r="G1087" t="str">
            <v>403370</v>
          </cell>
          <cell r="I1087">
            <v>751416.51919963548</v>
          </cell>
        </row>
        <row r="1088">
          <cell r="A1088" t="str">
            <v>403370OR</v>
          </cell>
          <cell r="B1088" t="str">
            <v>403370</v>
          </cell>
          <cell r="D1088">
            <v>3282796.7454634346</v>
          </cell>
          <cell r="F1088" t="str">
            <v>403370OR</v>
          </cell>
          <cell r="G1088" t="str">
            <v>403370</v>
          </cell>
          <cell r="I1088">
            <v>3282796.7454634346</v>
          </cell>
        </row>
        <row r="1089">
          <cell r="A1089" t="str">
            <v>403370UT</v>
          </cell>
          <cell r="B1089" t="str">
            <v>403370</v>
          </cell>
          <cell r="D1089">
            <v>4564466.5680549899</v>
          </cell>
          <cell r="F1089" t="str">
            <v>403370UT</v>
          </cell>
          <cell r="G1089" t="str">
            <v>403370</v>
          </cell>
          <cell r="I1089">
            <v>4564466.5680549899</v>
          </cell>
        </row>
        <row r="1090">
          <cell r="A1090" t="str">
            <v>403370WA</v>
          </cell>
          <cell r="B1090" t="str">
            <v>403370</v>
          </cell>
          <cell r="D1090">
            <v>555160.08190314239</v>
          </cell>
          <cell r="F1090" t="str">
            <v>403370WA</v>
          </cell>
          <cell r="G1090" t="str">
            <v>403370</v>
          </cell>
          <cell r="I1090">
            <v>555160.08190314239</v>
          </cell>
        </row>
        <row r="1091">
          <cell r="A1091" t="str">
            <v>403370WYP</v>
          </cell>
          <cell r="B1091" t="str">
            <v>403370</v>
          </cell>
          <cell r="D1091">
            <v>607076.64441083116</v>
          </cell>
          <cell r="F1091" t="str">
            <v>403370WYP</v>
          </cell>
          <cell r="G1091" t="str">
            <v>403370</v>
          </cell>
          <cell r="I1091">
            <v>607076.64441083116</v>
          </cell>
        </row>
        <row r="1092">
          <cell r="A1092" t="str">
            <v>403370WYU</v>
          </cell>
          <cell r="B1092" t="str">
            <v>403370</v>
          </cell>
          <cell r="D1092">
            <v>97392.08</v>
          </cell>
          <cell r="F1092" t="str">
            <v>403370WYU</v>
          </cell>
          <cell r="G1092" t="str">
            <v>403370</v>
          </cell>
          <cell r="I1092">
            <v>97392.08</v>
          </cell>
        </row>
        <row r="1093">
          <cell r="A1093" t="str">
            <v>403371CA</v>
          </cell>
          <cell r="B1093" t="str">
            <v>403371</v>
          </cell>
          <cell r="D1093">
            <v>14475.986594939657</v>
          </cell>
          <cell r="F1093" t="str">
            <v>403371CA</v>
          </cell>
          <cell r="G1093" t="str">
            <v>403371</v>
          </cell>
          <cell r="I1093">
            <v>14475.986594939657</v>
          </cell>
        </row>
        <row r="1094">
          <cell r="A1094" t="str">
            <v>403371ID</v>
          </cell>
          <cell r="B1094" t="str">
            <v>403371</v>
          </cell>
          <cell r="D1094">
            <v>14073.307363707117</v>
          </cell>
          <cell r="F1094" t="str">
            <v>403371ID</v>
          </cell>
          <cell r="G1094" t="str">
            <v>403371</v>
          </cell>
          <cell r="I1094">
            <v>14073.307363707117</v>
          </cell>
        </row>
        <row r="1095">
          <cell r="A1095" t="str">
            <v>403371OR</v>
          </cell>
          <cell r="B1095" t="str">
            <v>403371</v>
          </cell>
          <cell r="D1095">
            <v>135084.64077761536</v>
          </cell>
          <cell r="F1095" t="str">
            <v>403371OR</v>
          </cell>
          <cell r="G1095" t="str">
            <v>403371</v>
          </cell>
          <cell r="I1095">
            <v>135084.64077761536</v>
          </cell>
        </row>
        <row r="1096">
          <cell r="A1096" t="str">
            <v>403371UT</v>
          </cell>
          <cell r="B1096" t="str">
            <v>403371</v>
          </cell>
          <cell r="D1096">
            <v>308737.82795970014</v>
          </cell>
          <cell r="F1096" t="str">
            <v>403371UT</v>
          </cell>
          <cell r="G1096" t="str">
            <v>403371</v>
          </cell>
          <cell r="I1096">
            <v>308737.82795970014</v>
          </cell>
        </row>
        <row r="1097">
          <cell r="A1097" t="str">
            <v>403371WA</v>
          </cell>
          <cell r="B1097" t="str">
            <v>403371</v>
          </cell>
          <cell r="D1097">
            <v>19219.545048023938</v>
          </cell>
          <cell r="F1097" t="str">
            <v>403371WA</v>
          </cell>
          <cell r="G1097" t="str">
            <v>403371</v>
          </cell>
          <cell r="I1097">
            <v>19219.545048023938</v>
          </cell>
        </row>
        <row r="1098">
          <cell r="A1098" t="str">
            <v>403371WYP</v>
          </cell>
          <cell r="B1098" t="str">
            <v>403371</v>
          </cell>
          <cell r="D1098">
            <v>52197.577361865668</v>
          </cell>
          <cell r="F1098" t="str">
            <v>403371WYP</v>
          </cell>
          <cell r="G1098" t="str">
            <v>403371</v>
          </cell>
          <cell r="I1098">
            <v>52197.577361865668</v>
          </cell>
        </row>
        <row r="1099">
          <cell r="A1099" t="str">
            <v>403371WYU</v>
          </cell>
          <cell r="B1099" t="str">
            <v>403371</v>
          </cell>
          <cell r="D1099">
            <v>9451.06</v>
          </cell>
          <cell r="F1099" t="str">
            <v>403371WYU</v>
          </cell>
          <cell r="G1099" t="str">
            <v>403371</v>
          </cell>
          <cell r="I1099">
            <v>9451.06</v>
          </cell>
        </row>
        <row r="1100">
          <cell r="A1100" t="str">
            <v>403373CA</v>
          </cell>
          <cell r="B1100" t="str">
            <v>403373</v>
          </cell>
          <cell r="D1100">
            <v>31292.54964195114</v>
          </cell>
          <cell r="F1100" t="str">
            <v>403373CA</v>
          </cell>
          <cell r="G1100" t="str">
            <v>403373</v>
          </cell>
          <cell r="I1100">
            <v>31292.54964195114</v>
          </cell>
        </row>
        <row r="1101">
          <cell r="A1101" t="str">
            <v>403373ID</v>
          </cell>
          <cell r="B1101" t="str">
            <v>403373</v>
          </cell>
          <cell r="D1101">
            <v>65892.572817256412</v>
          </cell>
          <cell r="F1101" t="str">
            <v>403373ID</v>
          </cell>
          <cell r="G1101" t="str">
            <v>403373</v>
          </cell>
          <cell r="I1101">
            <v>65892.572817256412</v>
          </cell>
        </row>
        <row r="1102">
          <cell r="A1102" t="str">
            <v>403373OR</v>
          </cell>
          <cell r="B1102" t="str">
            <v>403373</v>
          </cell>
          <cell r="D1102">
            <v>760843.15951175918</v>
          </cell>
          <cell r="F1102" t="str">
            <v>403373OR</v>
          </cell>
          <cell r="G1102" t="str">
            <v>403373</v>
          </cell>
          <cell r="I1102">
            <v>760843.15951175918</v>
          </cell>
        </row>
        <row r="1103">
          <cell r="A1103" t="str">
            <v>403373UT</v>
          </cell>
          <cell r="B1103" t="str">
            <v>403373</v>
          </cell>
          <cell r="D1103">
            <v>1315355.1435386357</v>
          </cell>
          <cell r="F1103" t="str">
            <v>403373UT</v>
          </cell>
          <cell r="G1103" t="str">
            <v>403373</v>
          </cell>
          <cell r="I1103">
            <v>1315355.1435386357</v>
          </cell>
        </row>
        <row r="1104">
          <cell r="A1104" t="str">
            <v>403373WA</v>
          </cell>
          <cell r="B1104" t="str">
            <v>403373</v>
          </cell>
          <cell r="D1104">
            <v>135965.68152884406</v>
          </cell>
          <cell r="F1104" t="str">
            <v>403373WA</v>
          </cell>
          <cell r="G1104" t="str">
            <v>403373</v>
          </cell>
          <cell r="I1104">
            <v>135965.68152884406</v>
          </cell>
        </row>
        <row r="1105">
          <cell r="A1105" t="str">
            <v>403373WYP</v>
          </cell>
          <cell r="B1105" t="str">
            <v>403373</v>
          </cell>
          <cell r="D1105">
            <v>262838.31720280374</v>
          </cell>
          <cell r="F1105" t="str">
            <v>403373WYP</v>
          </cell>
          <cell r="G1105" t="str">
            <v>403373</v>
          </cell>
          <cell r="I1105">
            <v>262838.31720280374</v>
          </cell>
        </row>
        <row r="1106">
          <cell r="A1106" t="str">
            <v>403373WYU</v>
          </cell>
          <cell r="B1106" t="str">
            <v>403373</v>
          </cell>
          <cell r="D1106">
            <v>65568.14</v>
          </cell>
          <cell r="F1106" t="str">
            <v>403373WYU</v>
          </cell>
          <cell r="G1106" t="str">
            <v>403373</v>
          </cell>
          <cell r="I1106">
            <v>65568.14</v>
          </cell>
        </row>
        <row r="1107">
          <cell r="A1107" t="str">
            <v>403GPCA</v>
          </cell>
          <cell r="B1107" t="str">
            <v>403GP</v>
          </cell>
          <cell r="D1107">
            <v>538814.94656364212</v>
          </cell>
          <cell r="F1107" t="str">
            <v>403GPCA</v>
          </cell>
          <cell r="G1107" t="str">
            <v>403GP</v>
          </cell>
          <cell r="I1107">
            <v>538814.94656364212</v>
          </cell>
        </row>
        <row r="1108">
          <cell r="A1108" t="str">
            <v>403GPCN</v>
          </cell>
          <cell r="B1108" t="str">
            <v>403GP</v>
          </cell>
          <cell r="D1108">
            <v>791305.80086837546</v>
          </cell>
          <cell r="F1108" t="str">
            <v>403GPCN</v>
          </cell>
          <cell r="G1108" t="str">
            <v>403GP</v>
          </cell>
          <cell r="I1108">
            <v>791305.80086837546</v>
          </cell>
        </row>
        <row r="1109">
          <cell r="A1109" t="str">
            <v>403GPDGP</v>
          </cell>
          <cell r="B1109" t="str">
            <v>403GP</v>
          </cell>
          <cell r="D1109">
            <v>18701.428975356521</v>
          </cell>
          <cell r="F1109" t="str">
            <v>403GPDGP</v>
          </cell>
          <cell r="G1109" t="str">
            <v>403GP</v>
          </cell>
          <cell r="I1109">
            <v>18701.428975356521</v>
          </cell>
        </row>
        <row r="1110">
          <cell r="A1110" t="str">
            <v>403GPDGU</v>
          </cell>
          <cell r="B1110" t="str">
            <v>403GP</v>
          </cell>
          <cell r="D1110">
            <v>75539.019337438382</v>
          </cell>
          <cell r="F1110" t="str">
            <v>403GPDGU</v>
          </cell>
          <cell r="G1110" t="str">
            <v>403GP</v>
          </cell>
          <cell r="I1110">
            <v>75539.019337438382</v>
          </cell>
        </row>
        <row r="1111">
          <cell r="A1111" t="str">
            <v>403GPID</v>
          </cell>
          <cell r="B1111" t="str">
            <v>403GP</v>
          </cell>
          <cell r="D1111">
            <v>1133521.3537317624</v>
          </cell>
          <cell r="F1111" t="str">
            <v>403GPID</v>
          </cell>
          <cell r="G1111" t="str">
            <v>403GP</v>
          </cell>
          <cell r="I1111">
            <v>1133521.3537317624</v>
          </cell>
        </row>
        <row r="1112">
          <cell r="A1112" t="str">
            <v>403GPOR</v>
          </cell>
          <cell r="B1112" t="str">
            <v>403GP</v>
          </cell>
          <cell r="D1112">
            <v>5856268.5828301879</v>
          </cell>
          <cell r="F1112" t="str">
            <v>403GPOR</v>
          </cell>
          <cell r="G1112" t="str">
            <v>403GP</v>
          </cell>
          <cell r="I1112">
            <v>5856268.5828301879</v>
          </cell>
        </row>
        <row r="1113">
          <cell r="A1113" t="str">
            <v>403GPSE</v>
          </cell>
          <cell r="B1113" t="str">
            <v>403GP</v>
          </cell>
          <cell r="D1113">
            <v>116842.77316833833</v>
          </cell>
          <cell r="F1113" t="str">
            <v>403GPSE</v>
          </cell>
          <cell r="G1113" t="str">
            <v>403GP</v>
          </cell>
          <cell r="I1113">
            <v>116842.77316833833</v>
          </cell>
        </row>
        <row r="1114">
          <cell r="A1114" t="str">
            <v>403GPSG</v>
          </cell>
          <cell r="B1114" t="str">
            <v>403GP</v>
          </cell>
          <cell r="D1114">
            <v>10220524.354252918</v>
          </cell>
          <cell r="F1114" t="str">
            <v>403GPSG</v>
          </cell>
          <cell r="G1114" t="str">
            <v>403GP</v>
          </cell>
          <cell r="I1114">
            <v>10220524.354252918</v>
          </cell>
        </row>
        <row r="1115">
          <cell r="A1115" t="str">
            <v>403GPSO</v>
          </cell>
          <cell r="B1115" t="str">
            <v>403GP</v>
          </cell>
          <cell r="D1115">
            <v>17988105.532503743</v>
          </cell>
          <cell r="F1115" t="str">
            <v>403GPSO</v>
          </cell>
          <cell r="G1115" t="str">
            <v>403GP</v>
          </cell>
          <cell r="I1115">
            <v>17988105.532503743</v>
          </cell>
        </row>
        <row r="1116">
          <cell r="A1116" t="str">
            <v>403GPSSGCH</v>
          </cell>
          <cell r="B1116" t="str">
            <v>403GP</v>
          </cell>
          <cell r="D1116">
            <v>134907.96839807578</v>
          </cell>
          <cell r="F1116" t="str">
            <v>403GPSSGCH</v>
          </cell>
          <cell r="G1116" t="str">
            <v>403GP</v>
          </cell>
          <cell r="I1116">
            <v>134907.96839807578</v>
          </cell>
        </row>
        <row r="1117">
          <cell r="A1117" t="str">
            <v>403GPSSGCT</v>
          </cell>
          <cell r="B1117" t="str">
            <v>403GP</v>
          </cell>
          <cell r="D1117">
            <v>8875.3637753659659</v>
          </cell>
          <cell r="F1117" t="str">
            <v>403GPSSGCT</v>
          </cell>
          <cell r="G1117" t="str">
            <v>403GP</v>
          </cell>
          <cell r="I1117">
            <v>8875.3637753659659</v>
          </cell>
        </row>
        <row r="1118">
          <cell r="A1118" t="str">
            <v>403GPUT</v>
          </cell>
          <cell r="B1118" t="str">
            <v>403GP</v>
          </cell>
          <cell r="D1118">
            <v>6375927.3301207907</v>
          </cell>
          <cell r="F1118" t="str">
            <v>403GPUT</v>
          </cell>
          <cell r="G1118" t="str">
            <v>403GP</v>
          </cell>
          <cell r="I1118">
            <v>6375927.3301207907</v>
          </cell>
        </row>
        <row r="1119">
          <cell r="A1119" t="str">
            <v>403GPWA</v>
          </cell>
          <cell r="B1119" t="str">
            <v>403GP</v>
          </cell>
          <cell r="D1119">
            <v>1162898.4024718432</v>
          </cell>
          <cell r="F1119" t="str">
            <v>403GPWA</v>
          </cell>
          <cell r="G1119" t="str">
            <v>403GP</v>
          </cell>
          <cell r="I1119">
            <v>1162898.4024718432</v>
          </cell>
        </row>
        <row r="1120">
          <cell r="A1120" t="str">
            <v>403GPWYP</v>
          </cell>
          <cell r="B1120" t="str">
            <v>403GP</v>
          </cell>
          <cell r="D1120">
            <v>2271309.445991206</v>
          </cell>
          <cell r="F1120" t="str">
            <v>403GPWYP</v>
          </cell>
          <cell r="G1120" t="str">
            <v>403GP</v>
          </cell>
          <cell r="I1120">
            <v>2271309.445991206</v>
          </cell>
        </row>
        <row r="1121">
          <cell r="A1121" t="str">
            <v>403GPWYU</v>
          </cell>
          <cell r="B1121" t="str">
            <v>403GP</v>
          </cell>
          <cell r="D1121">
            <v>370870.71100017801</v>
          </cell>
          <cell r="F1121" t="str">
            <v>403GPWYU</v>
          </cell>
          <cell r="G1121" t="str">
            <v>403GP</v>
          </cell>
          <cell r="I1121">
            <v>370870.71100017801</v>
          </cell>
        </row>
        <row r="1122">
          <cell r="A1122" t="str">
            <v>403HPDGP</v>
          </cell>
          <cell r="B1122" t="str">
            <v>403HP</v>
          </cell>
          <cell r="D1122">
            <v>4054921.0010922579</v>
          </cell>
          <cell r="F1122" t="str">
            <v>403HPDGP</v>
          </cell>
          <cell r="G1122" t="str">
            <v>403HP</v>
          </cell>
          <cell r="I1122">
            <v>4054921.0010922579</v>
          </cell>
        </row>
        <row r="1123">
          <cell r="A1123" t="str">
            <v>403HPDGU</v>
          </cell>
          <cell r="B1123" t="str">
            <v>403HP</v>
          </cell>
          <cell r="D1123">
            <v>1299397.9854526527</v>
          </cell>
          <cell r="F1123" t="str">
            <v>403HPDGU</v>
          </cell>
          <cell r="G1123" t="str">
            <v>403HP</v>
          </cell>
          <cell r="I1123">
            <v>1299397.9854526527</v>
          </cell>
        </row>
        <row r="1124">
          <cell r="A1124" t="str">
            <v>403HPSG-P</v>
          </cell>
          <cell r="B1124" t="str">
            <v>403HP</v>
          </cell>
          <cell r="D1124">
            <v>13698578.89602118</v>
          </cell>
          <cell r="F1124" t="str">
            <v>403HPSG-P</v>
          </cell>
          <cell r="G1124" t="str">
            <v>403HP</v>
          </cell>
          <cell r="I1124">
            <v>13698578.89602118</v>
          </cell>
        </row>
        <row r="1125">
          <cell r="A1125" t="str">
            <v>403HPSG-U</v>
          </cell>
          <cell r="B1125" t="str">
            <v>403HP</v>
          </cell>
          <cell r="D1125">
            <v>7633420.4432896217</v>
          </cell>
          <cell r="F1125" t="str">
            <v>403HPSG-U</v>
          </cell>
          <cell r="G1125" t="str">
            <v>403HP</v>
          </cell>
          <cell r="I1125">
            <v>7633420.4432896217</v>
          </cell>
        </row>
        <row r="1126">
          <cell r="A1126" t="str">
            <v>403OPSG</v>
          </cell>
          <cell r="B1126" t="str">
            <v>403OP</v>
          </cell>
          <cell r="D1126">
            <v>68738604.672475874</v>
          </cell>
          <cell r="F1126" t="str">
            <v>403OPSG</v>
          </cell>
          <cell r="G1126" t="str">
            <v>403OP</v>
          </cell>
          <cell r="I1126">
            <v>68738604.672475874</v>
          </cell>
        </row>
        <row r="1127">
          <cell r="A1127" t="str">
            <v>403OPSG-W</v>
          </cell>
          <cell r="B1127" t="str">
            <v>403OP</v>
          </cell>
          <cell r="D1127">
            <v>170991512.23324496</v>
          </cell>
          <cell r="F1127" t="str">
            <v>403OPSG-W</v>
          </cell>
          <cell r="G1127" t="str">
            <v>403OP</v>
          </cell>
          <cell r="I1127">
            <v>170991512.23324496</v>
          </cell>
        </row>
        <row r="1128">
          <cell r="A1128" t="str">
            <v>403OPSSGCT</v>
          </cell>
          <cell r="B1128" t="str">
            <v>403OP</v>
          </cell>
          <cell r="D1128">
            <v>4117761.9518677462</v>
          </cell>
          <cell r="F1128" t="str">
            <v>403OPSSGCT</v>
          </cell>
          <cell r="G1128" t="str">
            <v>403OP</v>
          </cell>
          <cell r="I1128">
            <v>4117761.9518677462</v>
          </cell>
        </row>
        <row r="1129">
          <cell r="A1129" t="str">
            <v>403SPDGP</v>
          </cell>
          <cell r="B1129" t="str">
            <v>403SP</v>
          </cell>
          <cell r="D1129">
            <v>50521915.096473321</v>
          </cell>
          <cell r="F1129" t="str">
            <v>403SPDGP</v>
          </cell>
          <cell r="G1129" t="str">
            <v>403SP</v>
          </cell>
          <cell r="I1129">
            <v>50521915.096473321</v>
          </cell>
        </row>
        <row r="1130">
          <cell r="A1130" t="str">
            <v>403SPDGU</v>
          </cell>
          <cell r="B1130" t="str">
            <v>403SP</v>
          </cell>
          <cell r="D1130">
            <v>37434374.819664866</v>
          </cell>
          <cell r="F1130" t="str">
            <v>403SPDGU</v>
          </cell>
          <cell r="G1130" t="str">
            <v>403SP</v>
          </cell>
          <cell r="I1130">
            <v>37434374.819664866</v>
          </cell>
        </row>
        <row r="1131">
          <cell r="A1131" t="str">
            <v>403SPSG</v>
          </cell>
          <cell r="B1131" t="str">
            <v>403SP</v>
          </cell>
          <cell r="D1131">
            <v>232906028.4088662</v>
          </cell>
          <cell r="F1131" t="str">
            <v>403SPSG</v>
          </cell>
          <cell r="G1131" t="str">
            <v>403SP</v>
          </cell>
          <cell r="I1131">
            <v>232906028.4088662</v>
          </cell>
        </row>
        <row r="1132">
          <cell r="A1132" t="str">
            <v>403SPSSGCH</v>
          </cell>
          <cell r="B1132" t="str">
            <v>403SP</v>
          </cell>
          <cell r="D1132">
            <v>0</v>
          </cell>
          <cell r="F1132" t="str">
            <v>403SPSSGCH</v>
          </cell>
          <cell r="G1132" t="str">
            <v>403SP</v>
          </cell>
          <cell r="I1132">
            <v>0</v>
          </cell>
        </row>
        <row r="1133">
          <cell r="A1133" t="str">
            <v>403TPDGP</v>
          </cell>
          <cell r="B1133" t="str">
            <v>403TP</v>
          </cell>
          <cell r="D1133">
            <v>8162224.86948305</v>
          </cell>
          <cell r="F1133" t="str">
            <v>403TPDGP</v>
          </cell>
          <cell r="G1133" t="str">
            <v>403TP</v>
          </cell>
          <cell r="I1133">
            <v>8162224.86948305</v>
          </cell>
        </row>
        <row r="1134">
          <cell r="A1134" t="str">
            <v>403TPDGU</v>
          </cell>
          <cell r="B1134" t="str">
            <v>403TP</v>
          </cell>
          <cell r="D1134">
            <v>10314438.825661406</v>
          </cell>
          <cell r="F1134" t="str">
            <v>403TPDGU</v>
          </cell>
          <cell r="G1134" t="str">
            <v>403TP</v>
          </cell>
          <cell r="I1134">
            <v>10314438.825661406</v>
          </cell>
        </row>
        <row r="1135">
          <cell r="A1135" t="str">
            <v>403TPSG</v>
          </cell>
          <cell r="B1135" t="str">
            <v>403TP</v>
          </cell>
          <cell r="D1135">
            <v>113144958.92104492</v>
          </cell>
          <cell r="F1135" t="str">
            <v>403TPSG</v>
          </cell>
          <cell r="G1135" t="str">
            <v>403TP</v>
          </cell>
          <cell r="I1135">
            <v>113144958.92104492</v>
          </cell>
        </row>
        <row r="1136">
          <cell r="A1136" t="str">
            <v>404GPCA</v>
          </cell>
          <cell r="B1136" t="str">
            <v>404GP</v>
          </cell>
          <cell r="D1136">
            <v>28015.53</v>
          </cell>
          <cell r="F1136" t="str">
            <v>404GPCA</v>
          </cell>
          <cell r="G1136" t="str">
            <v>404GP</v>
          </cell>
          <cell r="I1136">
            <v>28015.53</v>
          </cell>
        </row>
        <row r="1137">
          <cell r="A1137" t="str">
            <v>404GPOR</v>
          </cell>
          <cell r="B1137" t="str">
            <v>404GP</v>
          </cell>
          <cell r="D1137">
            <v>249901.58805591168</v>
          </cell>
          <cell r="F1137" t="str">
            <v>404GPOR</v>
          </cell>
          <cell r="G1137" t="str">
            <v>404GP</v>
          </cell>
          <cell r="I1137">
            <v>249901.58805591168</v>
          </cell>
        </row>
        <row r="1138">
          <cell r="A1138" t="str">
            <v>404GPSO</v>
          </cell>
          <cell r="B1138" t="str">
            <v>404GP</v>
          </cell>
          <cell r="D1138">
            <v>284353.06000000011</v>
          </cell>
          <cell r="F1138" t="str">
            <v>404GPSO</v>
          </cell>
          <cell r="G1138" t="str">
            <v>404GP</v>
          </cell>
          <cell r="I1138">
            <v>284353.06000000011</v>
          </cell>
        </row>
        <row r="1139">
          <cell r="A1139" t="str">
            <v>404GPUT</v>
          </cell>
          <cell r="B1139" t="str">
            <v>404GP</v>
          </cell>
          <cell r="D1139">
            <v>727.87</v>
          </cell>
          <cell r="F1139" t="str">
            <v>404GPUT</v>
          </cell>
          <cell r="G1139" t="str">
            <v>404GP</v>
          </cell>
          <cell r="I1139">
            <v>727.87</v>
          </cell>
        </row>
        <row r="1140">
          <cell r="A1140" t="str">
            <v>404GPWA</v>
          </cell>
          <cell r="B1140" t="str">
            <v>404GP</v>
          </cell>
          <cell r="D1140">
            <v>80507.37</v>
          </cell>
          <cell r="F1140" t="str">
            <v>404GPWA</v>
          </cell>
          <cell r="G1140" t="str">
            <v>404GP</v>
          </cell>
          <cell r="I1140">
            <v>80507.37</v>
          </cell>
        </row>
        <row r="1141">
          <cell r="A1141" t="str">
            <v>404GPWYP</v>
          </cell>
          <cell r="B1141" t="str">
            <v>404GP</v>
          </cell>
          <cell r="D1141">
            <v>48118.880497638587</v>
          </cell>
          <cell r="F1141" t="str">
            <v>404GPWYP</v>
          </cell>
          <cell r="G1141" t="str">
            <v>404GP</v>
          </cell>
          <cell r="I1141">
            <v>48118.880497638587</v>
          </cell>
        </row>
        <row r="1142">
          <cell r="A1142" t="str">
            <v>404HPSG-P</v>
          </cell>
          <cell r="B1142" t="str">
            <v>404HP</v>
          </cell>
          <cell r="D1142">
            <v>311695.72000000003</v>
          </cell>
          <cell r="F1142" t="str">
            <v>404HPSG-P</v>
          </cell>
          <cell r="G1142" t="str">
            <v>404HP</v>
          </cell>
          <cell r="I1142">
            <v>311695.72000000003</v>
          </cell>
        </row>
        <row r="1143">
          <cell r="A1143" t="str">
            <v>404IPCA</v>
          </cell>
          <cell r="B1143" t="str">
            <v>404IP</v>
          </cell>
          <cell r="D1143">
            <v>4101.8606017619104</v>
          </cell>
          <cell r="F1143" t="str">
            <v>404IPCA</v>
          </cell>
          <cell r="G1143" t="str">
            <v>404IP</v>
          </cell>
          <cell r="I1143">
            <v>4101.8606017619104</v>
          </cell>
        </row>
        <row r="1144">
          <cell r="A1144" t="str">
            <v>404IPCN</v>
          </cell>
          <cell r="B1144" t="str">
            <v>404IP</v>
          </cell>
          <cell r="D1144">
            <v>10637748.177378427</v>
          </cell>
          <cell r="F1144" t="str">
            <v>404IPCN</v>
          </cell>
          <cell r="G1144" t="str">
            <v>404IP</v>
          </cell>
          <cell r="I1144">
            <v>10637748.177378427</v>
          </cell>
        </row>
        <row r="1145">
          <cell r="A1145" t="str">
            <v>404IPDGP</v>
          </cell>
          <cell r="B1145" t="str">
            <v>404IP</v>
          </cell>
          <cell r="D1145">
            <v>0</v>
          </cell>
          <cell r="F1145" t="str">
            <v>404IPDGP</v>
          </cell>
          <cell r="G1145" t="str">
            <v>404IP</v>
          </cell>
          <cell r="I1145">
            <v>0</v>
          </cell>
        </row>
        <row r="1146">
          <cell r="A1146" t="str">
            <v>404IPDGU</v>
          </cell>
          <cell r="B1146" t="str">
            <v>404IP</v>
          </cell>
          <cell r="D1146">
            <v>16484.990000000002</v>
          </cell>
          <cell r="F1146" t="str">
            <v>404IPDGU</v>
          </cell>
          <cell r="G1146" t="str">
            <v>404IP</v>
          </cell>
          <cell r="I1146">
            <v>16484.990000000002</v>
          </cell>
        </row>
        <row r="1147">
          <cell r="A1147" t="str">
            <v>404IPID</v>
          </cell>
          <cell r="B1147" t="str">
            <v>404IP</v>
          </cell>
          <cell r="D1147">
            <v>23030.628677404136</v>
          </cell>
          <cell r="F1147" t="str">
            <v>404IPID</v>
          </cell>
          <cell r="G1147" t="str">
            <v>404IP</v>
          </cell>
          <cell r="I1147">
            <v>23030.628677404136</v>
          </cell>
        </row>
        <row r="1148">
          <cell r="A1148" t="str">
            <v>404IPOR</v>
          </cell>
          <cell r="B1148" t="str">
            <v>404IP</v>
          </cell>
          <cell r="D1148">
            <v>13731.074748763687</v>
          </cell>
          <cell r="F1148" t="str">
            <v>404IPOR</v>
          </cell>
          <cell r="G1148" t="str">
            <v>404IP</v>
          </cell>
          <cell r="I1148">
            <v>13731.074748763687</v>
          </cell>
        </row>
        <row r="1149">
          <cell r="A1149" t="str">
            <v>404IPOTHER</v>
          </cell>
          <cell r="B1149" t="str">
            <v>404IP</v>
          </cell>
          <cell r="D1149">
            <v>4252162.3499999996</v>
          </cell>
          <cell r="F1149" t="str">
            <v>404IPOTHER</v>
          </cell>
          <cell r="G1149" t="str">
            <v>404IP</v>
          </cell>
          <cell r="I1149">
            <v>4252162.3499999996</v>
          </cell>
        </row>
        <row r="1150">
          <cell r="A1150" t="str">
            <v>404IPSE</v>
          </cell>
          <cell r="B1150" t="str">
            <v>404IP</v>
          </cell>
          <cell r="D1150">
            <v>0</v>
          </cell>
          <cell r="F1150" t="str">
            <v>404IPSE</v>
          </cell>
          <cell r="G1150" t="str">
            <v>404IP</v>
          </cell>
          <cell r="I1150">
            <v>0</v>
          </cell>
        </row>
        <row r="1151">
          <cell r="A1151" t="str">
            <v>404IPSG</v>
          </cell>
          <cell r="B1151" t="str">
            <v>404IP</v>
          </cell>
          <cell r="D1151">
            <v>4690949.4337528776</v>
          </cell>
          <cell r="F1151" t="str">
            <v>404IPSG</v>
          </cell>
          <cell r="G1151" t="str">
            <v>404IP</v>
          </cell>
          <cell r="I1151">
            <v>4690949.4337528776</v>
          </cell>
        </row>
        <row r="1152">
          <cell r="A1152" t="str">
            <v>404IPSG-P</v>
          </cell>
          <cell r="B1152" t="str">
            <v>404IP</v>
          </cell>
          <cell r="D1152">
            <v>2614715.3413041402</v>
          </cell>
          <cell r="F1152" t="str">
            <v>404IPSG-P</v>
          </cell>
          <cell r="G1152" t="str">
            <v>404IP</v>
          </cell>
          <cell r="I1152">
            <v>2614715.3413041402</v>
          </cell>
        </row>
        <row r="1153">
          <cell r="A1153" t="str">
            <v>404IPSG-U</v>
          </cell>
          <cell r="B1153" t="str">
            <v>404IP</v>
          </cell>
          <cell r="D1153">
            <v>314803.4200000001</v>
          </cell>
          <cell r="F1153" t="str">
            <v>404IPSG-U</v>
          </cell>
          <cell r="G1153" t="str">
            <v>404IP</v>
          </cell>
          <cell r="I1153">
            <v>314803.4200000001</v>
          </cell>
        </row>
        <row r="1154">
          <cell r="A1154" t="str">
            <v>404IPSO</v>
          </cell>
          <cell r="B1154" t="str">
            <v>404IP</v>
          </cell>
          <cell r="D1154">
            <v>16473146.539920414</v>
          </cell>
          <cell r="F1154" t="str">
            <v>404IPSO</v>
          </cell>
          <cell r="G1154" t="str">
            <v>404IP</v>
          </cell>
          <cell r="I1154">
            <v>16473146.539920414</v>
          </cell>
        </row>
        <row r="1155">
          <cell r="A1155" t="str">
            <v>404IPSSGCH</v>
          </cell>
          <cell r="B1155" t="str">
            <v>404IP</v>
          </cell>
          <cell r="D1155">
            <v>0</v>
          </cell>
          <cell r="F1155" t="str">
            <v>404IPSSGCH</v>
          </cell>
          <cell r="G1155" t="str">
            <v>404IP</v>
          </cell>
          <cell r="I1155">
            <v>0</v>
          </cell>
        </row>
        <row r="1156">
          <cell r="A1156" t="str">
            <v>404IPUT</v>
          </cell>
          <cell r="B1156" t="str">
            <v>404IP</v>
          </cell>
          <cell r="D1156">
            <v>-3368586.9455362805</v>
          </cell>
          <cell r="F1156" t="str">
            <v>404IPUT</v>
          </cell>
          <cell r="G1156" t="str">
            <v>404IP</v>
          </cell>
          <cell r="I1156">
            <v>-3368586.9455362805</v>
          </cell>
        </row>
        <row r="1157">
          <cell r="A1157" t="str">
            <v>404IPWA</v>
          </cell>
          <cell r="B1157" t="str">
            <v>404IP</v>
          </cell>
          <cell r="D1157">
            <v>3023.6</v>
          </cell>
          <cell r="F1157" t="str">
            <v>404IPWA</v>
          </cell>
          <cell r="G1157" t="str">
            <v>404IP</v>
          </cell>
          <cell r="I1157">
            <v>3023.6</v>
          </cell>
        </row>
        <row r="1158">
          <cell r="A1158" t="str">
            <v>404IPWYP</v>
          </cell>
          <cell r="B1158" t="str">
            <v>404IP</v>
          </cell>
          <cell r="D1158">
            <v>104177.56598676331</v>
          </cell>
          <cell r="F1158" t="str">
            <v>404IPWYP</v>
          </cell>
          <cell r="G1158" t="str">
            <v>404IP</v>
          </cell>
          <cell r="I1158">
            <v>104177.56598676331</v>
          </cell>
        </row>
        <row r="1159">
          <cell r="A1159" t="str">
            <v>447NPCSE</v>
          </cell>
          <cell r="B1159" t="str">
            <v>447NPC</v>
          </cell>
          <cell r="D1159">
            <v>0</v>
          </cell>
          <cell r="F1159" t="str">
            <v>447NPCSE</v>
          </cell>
          <cell r="G1159" t="str">
            <v>447NPC</v>
          </cell>
          <cell r="I1159">
            <v>0</v>
          </cell>
        </row>
        <row r="1160">
          <cell r="A1160" t="str">
            <v>447NPCSG</v>
          </cell>
          <cell r="B1160" t="str">
            <v>447NPC</v>
          </cell>
          <cell r="D1160">
            <v>227527697.17999998</v>
          </cell>
          <cell r="F1160" t="str">
            <v>447NPCSG</v>
          </cell>
          <cell r="G1160" t="str">
            <v>447NPC</v>
          </cell>
          <cell r="I1160">
            <v>227527697.17999998</v>
          </cell>
        </row>
        <row r="1161">
          <cell r="A1161" t="str">
            <v>501NPCID</v>
          </cell>
          <cell r="B1161" t="str">
            <v>501NPC</v>
          </cell>
          <cell r="D1161">
            <v>0</v>
          </cell>
          <cell r="F1161" t="str">
            <v>501NPCID</v>
          </cell>
          <cell r="G1161" t="str">
            <v>501NPC</v>
          </cell>
          <cell r="I1161">
            <v>0</v>
          </cell>
        </row>
        <row r="1162">
          <cell r="A1162" t="str">
            <v>501NPCSE</v>
          </cell>
          <cell r="B1162" t="str">
            <v>501NPC</v>
          </cell>
          <cell r="D1162">
            <v>570557659.13000011</v>
          </cell>
          <cell r="F1162" t="str">
            <v>501NPCSE</v>
          </cell>
          <cell r="G1162" t="str">
            <v>501NPC</v>
          </cell>
          <cell r="I1162">
            <v>570557659.13000011</v>
          </cell>
        </row>
        <row r="1163">
          <cell r="A1163" t="str">
            <v>501NPCSSECH</v>
          </cell>
          <cell r="B1163" t="str">
            <v>501NPC</v>
          </cell>
          <cell r="D1163">
            <v>44335052.390000001</v>
          </cell>
          <cell r="F1163" t="str">
            <v>501NPCSSECH</v>
          </cell>
          <cell r="G1163" t="str">
            <v>501NPC</v>
          </cell>
          <cell r="I1163">
            <v>44335052.390000001</v>
          </cell>
        </row>
        <row r="1164">
          <cell r="A1164" t="str">
            <v>501NPCWYP</v>
          </cell>
          <cell r="B1164" t="str">
            <v>501NPC</v>
          </cell>
          <cell r="D1164">
            <v>0</v>
          </cell>
          <cell r="F1164" t="str">
            <v>501NPCWYP</v>
          </cell>
          <cell r="G1164" t="str">
            <v>501NPC</v>
          </cell>
          <cell r="I1164">
            <v>0</v>
          </cell>
        </row>
        <row r="1165">
          <cell r="A1165" t="str">
            <v>503NPCSE</v>
          </cell>
          <cell r="B1165" t="str">
            <v>503NPC</v>
          </cell>
          <cell r="D1165">
            <v>4520000.3600000003</v>
          </cell>
          <cell r="F1165" t="str">
            <v>503NPCSE</v>
          </cell>
          <cell r="G1165" t="str">
            <v>503NPC</v>
          </cell>
          <cell r="I1165">
            <v>4520000.3600000003</v>
          </cell>
        </row>
        <row r="1166">
          <cell r="A1166" t="str">
            <v>547NPCSE</v>
          </cell>
          <cell r="B1166" t="str">
            <v>547NPC</v>
          </cell>
          <cell r="D1166">
            <v>291671446.31999999</v>
          </cell>
          <cell r="F1166" t="str">
            <v>547NPCSE</v>
          </cell>
          <cell r="G1166" t="str">
            <v>547NPC</v>
          </cell>
          <cell r="I1166">
            <v>291671446.31999999</v>
          </cell>
        </row>
        <row r="1167">
          <cell r="A1167" t="str">
            <v>547NPCSSECT</v>
          </cell>
          <cell r="B1167" t="str">
            <v>547NPC</v>
          </cell>
          <cell r="D1167">
            <v>1064775.47</v>
          </cell>
          <cell r="F1167" t="str">
            <v>547NPCSSECT</v>
          </cell>
          <cell r="G1167" t="str">
            <v>547NPC</v>
          </cell>
          <cell r="I1167">
            <v>1064775.47</v>
          </cell>
        </row>
        <row r="1168">
          <cell r="A1168" t="str">
            <v>555NPCSE</v>
          </cell>
          <cell r="B1168" t="str">
            <v>555NPC</v>
          </cell>
          <cell r="D1168">
            <v>12677354.138514197</v>
          </cell>
          <cell r="F1168" t="str">
            <v>555NPCSE</v>
          </cell>
          <cell r="G1168" t="str">
            <v>555NPC</v>
          </cell>
          <cell r="I1168">
            <v>12677354.138514197</v>
          </cell>
        </row>
        <row r="1169">
          <cell r="A1169" t="str">
            <v>555NPCSG</v>
          </cell>
          <cell r="B1169" t="str">
            <v>555NPC</v>
          </cell>
          <cell r="D1169">
            <v>581120004.8814857</v>
          </cell>
          <cell r="F1169" t="str">
            <v>555NPCSG</v>
          </cell>
          <cell r="G1169" t="str">
            <v>555NPC</v>
          </cell>
          <cell r="I1169">
            <v>581120004.8814857</v>
          </cell>
        </row>
        <row r="1170">
          <cell r="A1170" t="str">
            <v>555NPCUT</v>
          </cell>
          <cell r="B1170" t="str">
            <v>555NPC</v>
          </cell>
          <cell r="D1170">
            <v>0</v>
          </cell>
          <cell r="F1170" t="str">
            <v>555NPCUT</v>
          </cell>
          <cell r="G1170" t="str">
            <v>555NPC</v>
          </cell>
          <cell r="I1170">
            <v>0</v>
          </cell>
        </row>
        <row r="1171">
          <cell r="A1171" t="str">
            <v>565NPCSE</v>
          </cell>
          <cell r="B1171" t="str">
            <v>565NPC</v>
          </cell>
          <cell r="D1171">
            <v>2584452.0199999996</v>
          </cell>
          <cell r="F1171" t="str">
            <v>565NPCSE</v>
          </cell>
          <cell r="G1171" t="str">
            <v>565NPC</v>
          </cell>
          <cell r="I1171">
            <v>2584452.0199999996</v>
          </cell>
        </row>
        <row r="1172">
          <cell r="A1172" t="str">
            <v>565NPCSG</v>
          </cell>
          <cell r="B1172" t="str">
            <v>565NPC</v>
          </cell>
          <cell r="D1172">
            <v>136340329.5</v>
          </cell>
          <cell r="F1172" t="str">
            <v>565NPCSG</v>
          </cell>
          <cell r="G1172" t="str">
            <v>565NPC</v>
          </cell>
          <cell r="I1172">
            <v>136340329.5</v>
          </cell>
        </row>
        <row r="1173">
          <cell r="A1173" t="str">
            <v>143SO</v>
          </cell>
          <cell r="B1173" t="str">
            <v>143</v>
          </cell>
          <cell r="D1173">
            <v>44856674.869166732</v>
          </cell>
          <cell r="F1173" t="str">
            <v>143SO</v>
          </cell>
          <cell r="G1173" t="str">
            <v>143</v>
          </cell>
          <cell r="I1173">
            <v>44856674.869166732</v>
          </cell>
        </row>
        <row r="1174">
          <cell r="A1174" t="str">
            <v>230OTHER</v>
          </cell>
          <cell r="B1174" t="str">
            <v>230</v>
          </cell>
          <cell r="D1174">
            <v>-8267790.4500000002</v>
          </cell>
          <cell r="F1174" t="str">
            <v>230OTHER</v>
          </cell>
          <cell r="G1174" t="str">
            <v>230</v>
          </cell>
          <cell r="I1174">
            <v>-8267790.4500000002</v>
          </cell>
        </row>
        <row r="1175">
          <cell r="A1175" t="str">
            <v>232OTHER</v>
          </cell>
          <cell r="B1175" t="str">
            <v>232</v>
          </cell>
          <cell r="D1175">
            <v>-16764.583333333299</v>
          </cell>
          <cell r="F1175" t="str">
            <v>232OTHER</v>
          </cell>
          <cell r="G1175" t="str">
            <v>232</v>
          </cell>
          <cell r="I1175">
            <v>-16764.583333333299</v>
          </cell>
        </row>
        <row r="1176">
          <cell r="A1176" t="str">
            <v>232SE</v>
          </cell>
          <cell r="B1176" t="str">
            <v>232</v>
          </cell>
          <cell r="D1176">
            <v>-1813806.0991666699</v>
          </cell>
          <cell r="F1176" t="str">
            <v>232SE</v>
          </cell>
          <cell r="G1176" t="str">
            <v>232</v>
          </cell>
          <cell r="I1176">
            <v>-1813806.0991666699</v>
          </cell>
        </row>
        <row r="1177">
          <cell r="A1177" t="str">
            <v>232SG</v>
          </cell>
          <cell r="B1177" t="str">
            <v>232</v>
          </cell>
          <cell r="D1177">
            <v>-2053168.1508333299</v>
          </cell>
          <cell r="F1177" t="str">
            <v>232SG</v>
          </cell>
          <cell r="G1177" t="str">
            <v>232</v>
          </cell>
          <cell r="I1177">
            <v>-2053168.1508333299</v>
          </cell>
        </row>
        <row r="1178">
          <cell r="A1178" t="str">
            <v>232SO</v>
          </cell>
          <cell r="B1178" t="str">
            <v>232</v>
          </cell>
          <cell r="D1178">
            <v>-7127991.1758333324</v>
          </cell>
          <cell r="F1178" t="str">
            <v>232SO</v>
          </cell>
          <cell r="G1178" t="str">
            <v>232</v>
          </cell>
          <cell r="I1178">
            <v>-7127991.1758333324</v>
          </cell>
        </row>
        <row r="1179">
          <cell r="A1179" t="str">
            <v>2533SE</v>
          </cell>
          <cell r="B1179" t="str">
            <v>2533</v>
          </cell>
          <cell r="D1179">
            <v>-7155387.2254399993</v>
          </cell>
          <cell r="F1179" t="str">
            <v>2533SE</v>
          </cell>
          <cell r="G1179" t="str">
            <v>2533</v>
          </cell>
          <cell r="I1179">
            <v>-7155387.2254399993</v>
          </cell>
        </row>
        <row r="1180">
          <cell r="A1180" t="str">
            <v>40910SE</v>
          </cell>
          <cell r="B1180" t="str">
            <v>40910</v>
          </cell>
          <cell r="D1180">
            <v>-18000</v>
          </cell>
          <cell r="F1180" t="str">
            <v>40910SE</v>
          </cell>
          <cell r="G1180" t="str">
            <v>40910</v>
          </cell>
          <cell r="I1180">
            <v>-18000</v>
          </cell>
        </row>
        <row r="1181">
          <cell r="A1181" t="str">
            <v>40910SG</v>
          </cell>
          <cell r="B1181" t="str">
            <v>40910</v>
          </cell>
          <cell r="D1181">
            <v>-193408831.31999999</v>
          </cell>
          <cell r="F1181" t="str">
            <v>40910SG</v>
          </cell>
          <cell r="G1181" t="str">
            <v>40910</v>
          </cell>
          <cell r="I1181">
            <v>-193408831.31999999</v>
          </cell>
        </row>
        <row r="1182">
          <cell r="A1182" t="str">
            <v>40910SO</v>
          </cell>
          <cell r="B1182" t="str">
            <v>40910</v>
          </cell>
          <cell r="D1182">
            <v>-2659</v>
          </cell>
          <cell r="F1182" t="str">
            <v>40910SO</v>
          </cell>
          <cell r="G1182" t="str">
            <v>40910</v>
          </cell>
          <cell r="I1182">
            <v>-2659</v>
          </cell>
        </row>
        <row r="1183">
          <cell r="A1183" t="str">
            <v>SCHMAPSCHMDEXP</v>
          </cell>
          <cell r="B1183" t="str">
            <v>SCHMAP</v>
          </cell>
          <cell r="D1183">
            <v>102020.95000000001</v>
          </cell>
          <cell r="F1183" t="str">
            <v>SCHMAPSCHMDEXP</v>
          </cell>
          <cell r="G1183" t="str">
            <v>SCHMAP</v>
          </cell>
          <cell r="I1183">
            <v>102020.95000000001</v>
          </cell>
        </row>
        <row r="1184">
          <cell r="A1184" t="str">
            <v>SCHMAPSE</v>
          </cell>
          <cell r="B1184" t="str">
            <v>SCHMAP</v>
          </cell>
          <cell r="D1184">
            <v>45960</v>
          </cell>
          <cell r="F1184" t="str">
            <v>SCHMAPSE</v>
          </cell>
          <cell r="G1184" t="str">
            <v>SCHMAP</v>
          </cell>
          <cell r="I1184">
            <v>45960</v>
          </cell>
        </row>
        <row r="1185">
          <cell r="A1185" t="str">
            <v>SCHMAPSO</v>
          </cell>
          <cell r="B1185" t="str">
            <v>SCHMAP</v>
          </cell>
          <cell r="D1185">
            <v>3240658.8000000003</v>
          </cell>
          <cell r="F1185" t="str">
            <v>SCHMAPSO</v>
          </cell>
          <cell r="G1185" t="str">
            <v>SCHMAP</v>
          </cell>
          <cell r="I1185">
            <v>3240658.8000000003</v>
          </cell>
        </row>
        <row r="1186">
          <cell r="A1186" t="str">
            <v>SCHMATBADDEBT</v>
          </cell>
          <cell r="B1186" t="str">
            <v>SCHMAT</v>
          </cell>
          <cell r="D1186">
            <v>-4.960267199203372E-2</v>
          </cell>
          <cell r="F1186" t="str">
            <v>SCHMATBADDEBT</v>
          </cell>
          <cell r="G1186" t="str">
            <v>SCHMAT</v>
          </cell>
          <cell r="I1186">
            <v>-4.960267199203372E-2</v>
          </cell>
        </row>
        <row r="1187">
          <cell r="A1187" t="str">
            <v>SCHMATCA</v>
          </cell>
          <cell r="B1187" t="str">
            <v>SCHMAT</v>
          </cell>
          <cell r="D1187">
            <v>2187116.02</v>
          </cell>
          <cell r="F1187" t="str">
            <v>SCHMATCA</v>
          </cell>
          <cell r="G1187" t="str">
            <v>SCHMAT</v>
          </cell>
          <cell r="I1187">
            <v>2187116.02</v>
          </cell>
        </row>
        <row r="1188">
          <cell r="A1188" t="str">
            <v>SCHMATCIAC</v>
          </cell>
          <cell r="B1188" t="str">
            <v>SCHMAT</v>
          </cell>
          <cell r="D1188">
            <v>61508139.140000001</v>
          </cell>
          <cell r="F1188" t="str">
            <v>SCHMATCIAC</v>
          </cell>
          <cell r="G1188" t="str">
            <v>SCHMAT</v>
          </cell>
          <cell r="I1188">
            <v>61508139.140000001</v>
          </cell>
        </row>
        <row r="1189">
          <cell r="A1189" t="str">
            <v>SCHMATGPS</v>
          </cell>
          <cell r="B1189" t="str">
            <v>SCHMAT</v>
          </cell>
          <cell r="D1189">
            <v>0.25</v>
          </cell>
          <cell r="F1189" t="str">
            <v>SCHMATGPS</v>
          </cell>
          <cell r="G1189" t="str">
            <v>SCHMAT</v>
          </cell>
          <cell r="I1189">
            <v>0.25</v>
          </cell>
        </row>
        <row r="1190">
          <cell r="A1190" t="str">
            <v>SCHMATID</v>
          </cell>
          <cell r="B1190" t="str">
            <v>SCHMAT</v>
          </cell>
          <cell r="D1190">
            <v>-69471.319554079266</v>
          </cell>
          <cell r="F1190" t="str">
            <v>SCHMATID</v>
          </cell>
          <cell r="G1190" t="str">
            <v>SCHMAT</v>
          </cell>
          <cell r="I1190">
            <v>-69471.319554079266</v>
          </cell>
        </row>
        <row r="1191">
          <cell r="A1191" t="str">
            <v>SCHMATOR</v>
          </cell>
          <cell r="B1191" t="str">
            <v>SCHMAT</v>
          </cell>
          <cell r="D1191">
            <v>-90035.801257001236</v>
          </cell>
          <cell r="F1191" t="str">
            <v>SCHMATOR</v>
          </cell>
          <cell r="G1191" t="str">
            <v>SCHMAT</v>
          </cell>
          <cell r="I1191">
            <v>-90035.801257001236</v>
          </cell>
        </row>
        <row r="1192">
          <cell r="A1192" t="str">
            <v>SCHMATOTHER</v>
          </cell>
          <cell r="B1192" t="str">
            <v>SCHMAT</v>
          </cell>
          <cell r="D1192">
            <v>-93002370.320000008</v>
          </cell>
          <cell r="F1192" t="str">
            <v>SCHMATOTHER</v>
          </cell>
          <cell r="G1192" t="str">
            <v>SCHMAT</v>
          </cell>
          <cell r="I1192">
            <v>-93002370.320000008</v>
          </cell>
        </row>
        <row r="1193">
          <cell r="A1193" t="str">
            <v>SCHMATSCHMDEXP</v>
          </cell>
          <cell r="B1193" t="str">
            <v>SCHMAT</v>
          </cell>
          <cell r="D1193">
            <v>1006373550.7724826</v>
          </cell>
          <cell r="F1193" t="str">
            <v>SCHMATSCHMDEXP</v>
          </cell>
          <cell r="G1193" t="str">
            <v>SCHMAT</v>
          </cell>
          <cell r="I1193">
            <v>1006373550.7724826</v>
          </cell>
        </row>
        <row r="1194">
          <cell r="A1194" t="str">
            <v>SCHMATSE</v>
          </cell>
          <cell r="B1194" t="str">
            <v>SCHMAT</v>
          </cell>
          <cell r="D1194">
            <v>1544800.7604399994</v>
          </cell>
          <cell r="F1194" t="str">
            <v>SCHMATSE</v>
          </cell>
          <cell r="G1194" t="str">
            <v>SCHMAT</v>
          </cell>
          <cell r="I1194">
            <v>1544800.7604399994</v>
          </cell>
        </row>
        <row r="1195">
          <cell r="A1195" t="str">
            <v>SCHMATSG</v>
          </cell>
          <cell r="B1195" t="str">
            <v>SCHMAT</v>
          </cell>
          <cell r="D1195">
            <v>117588654.76001662</v>
          </cell>
          <cell r="F1195" t="str">
            <v>SCHMATSG</v>
          </cell>
          <cell r="G1195" t="str">
            <v>SCHMAT</v>
          </cell>
          <cell r="I1195">
            <v>117588654.76001662</v>
          </cell>
        </row>
        <row r="1196">
          <cell r="A1196" t="str">
            <v>SCHMATSNP</v>
          </cell>
          <cell r="B1196" t="str">
            <v>SCHMAT</v>
          </cell>
          <cell r="D1196">
            <v>41831356.425706044</v>
          </cell>
          <cell r="F1196" t="str">
            <v>SCHMATSNP</v>
          </cell>
          <cell r="G1196" t="str">
            <v>SCHMAT</v>
          </cell>
          <cell r="I1196">
            <v>41831356.425706044</v>
          </cell>
        </row>
        <row r="1197">
          <cell r="A1197" t="str">
            <v>SCHMATSNPD</v>
          </cell>
          <cell r="B1197" t="str">
            <v>SCHMAT</v>
          </cell>
          <cell r="D1197">
            <v>0</v>
          </cell>
          <cell r="F1197" t="str">
            <v>SCHMATSNPD</v>
          </cell>
          <cell r="G1197" t="str">
            <v>SCHMAT</v>
          </cell>
          <cell r="I1197">
            <v>0</v>
          </cell>
        </row>
        <row r="1198">
          <cell r="A1198" t="str">
            <v>SCHMATSO</v>
          </cell>
          <cell r="B1198" t="str">
            <v>SCHMAT</v>
          </cell>
          <cell r="D1198">
            <v>16624685.204802286</v>
          </cell>
          <cell r="F1198" t="str">
            <v>SCHMATSO</v>
          </cell>
          <cell r="G1198" t="str">
            <v>SCHMAT</v>
          </cell>
          <cell r="I1198">
            <v>16624685.204802286</v>
          </cell>
        </row>
        <row r="1199">
          <cell r="A1199" t="str">
            <v>SCHMATTROJD</v>
          </cell>
          <cell r="B1199" t="str">
            <v>SCHMAT</v>
          </cell>
          <cell r="D1199">
            <v>0.11999999999534339</v>
          </cell>
          <cell r="F1199" t="str">
            <v>SCHMATTROJD</v>
          </cell>
          <cell r="G1199" t="str">
            <v>SCHMAT</v>
          </cell>
          <cell r="I1199">
            <v>0.11999999999534339</v>
          </cell>
        </row>
        <row r="1200">
          <cell r="A1200" t="str">
            <v>SCHMATUT</v>
          </cell>
          <cell r="B1200" t="str">
            <v>SCHMAT</v>
          </cell>
          <cell r="D1200">
            <v>-1849735.5602392852</v>
          </cell>
          <cell r="F1200" t="str">
            <v>SCHMATUT</v>
          </cell>
          <cell r="G1200" t="str">
            <v>SCHMAT</v>
          </cell>
          <cell r="I1200">
            <v>-1849735.5602392852</v>
          </cell>
        </row>
        <row r="1201">
          <cell r="A1201" t="str">
            <v>SCHMATWA</v>
          </cell>
          <cell r="B1201" t="str">
            <v>SCHMAT</v>
          </cell>
          <cell r="D1201">
            <v>-116999.70999999903</v>
          </cell>
          <cell r="F1201" t="str">
            <v>SCHMATWA</v>
          </cell>
          <cell r="G1201" t="str">
            <v>SCHMAT</v>
          </cell>
          <cell r="I1201">
            <v>-116999.70999999903</v>
          </cell>
        </row>
        <row r="1202">
          <cell r="A1202" t="str">
            <v>SCHMATWYP</v>
          </cell>
          <cell r="B1202" t="str">
            <v>SCHMAT</v>
          </cell>
          <cell r="D1202">
            <v>-6139114.6916256715</v>
          </cell>
          <cell r="F1202" t="str">
            <v>SCHMATWYP</v>
          </cell>
          <cell r="G1202" t="str">
            <v>SCHMAT</v>
          </cell>
          <cell r="I1202">
            <v>-6139114.6916256715</v>
          </cell>
        </row>
        <row r="1203">
          <cell r="A1203" t="str">
            <v>SCHMATWYU</v>
          </cell>
          <cell r="B1203" t="str">
            <v>SCHMAT</v>
          </cell>
          <cell r="D1203">
            <v>22244</v>
          </cell>
          <cell r="F1203" t="str">
            <v>SCHMATWYU</v>
          </cell>
          <cell r="G1203" t="str">
            <v>SCHMAT</v>
          </cell>
          <cell r="I1203">
            <v>22244</v>
          </cell>
        </row>
        <row r="1204">
          <cell r="A1204" t="str">
            <v>SCHMDPSCHMDEXP</v>
          </cell>
          <cell r="B1204" t="str">
            <v>SCHMDP</v>
          </cell>
          <cell r="D1204">
            <v>9.0000000000145519E-2</v>
          </cell>
          <cell r="F1204" t="str">
            <v>SCHMDPSCHMDEXP</v>
          </cell>
          <cell r="G1204" t="str">
            <v>SCHMDP</v>
          </cell>
          <cell r="I1204">
            <v>9.0000000000145519E-2</v>
          </cell>
        </row>
        <row r="1205">
          <cell r="A1205" t="str">
            <v>SCHMDPSNP</v>
          </cell>
          <cell r="B1205" t="str">
            <v>SCHMDP</v>
          </cell>
          <cell r="D1205">
            <v>107935.06666666665</v>
          </cell>
          <cell r="F1205" t="str">
            <v>SCHMDPSNP</v>
          </cell>
          <cell r="G1205" t="str">
            <v>SCHMDP</v>
          </cell>
          <cell r="I1205">
            <v>107935.06666666665</v>
          </cell>
        </row>
        <row r="1206">
          <cell r="A1206" t="str">
            <v>SCHMDTCA</v>
          </cell>
          <cell r="B1206" t="str">
            <v>SCHMDT</v>
          </cell>
          <cell r="D1206">
            <v>3297171.9299999997</v>
          </cell>
          <cell r="F1206" t="str">
            <v>SCHMDTCA</v>
          </cell>
          <cell r="G1206" t="str">
            <v>SCHMDT</v>
          </cell>
          <cell r="I1206">
            <v>3297171.9299999997</v>
          </cell>
        </row>
        <row r="1207">
          <cell r="A1207" t="str">
            <v>SCHMDTGPS</v>
          </cell>
          <cell r="B1207" t="str">
            <v>SCHMDT</v>
          </cell>
          <cell r="D1207">
            <v>44982360.979999997</v>
          </cell>
          <cell r="F1207" t="str">
            <v>SCHMDTGPS</v>
          </cell>
          <cell r="G1207" t="str">
            <v>SCHMDT</v>
          </cell>
          <cell r="I1207">
            <v>44982360.979999997</v>
          </cell>
        </row>
        <row r="1208">
          <cell r="A1208" t="str">
            <v>SCHMDTID</v>
          </cell>
          <cell r="B1208" t="str">
            <v>SCHMDT</v>
          </cell>
          <cell r="D1208">
            <v>825521.31</v>
          </cell>
          <cell r="F1208" t="str">
            <v>SCHMDTID</v>
          </cell>
          <cell r="G1208" t="str">
            <v>SCHMDT</v>
          </cell>
          <cell r="I1208">
            <v>825521.31</v>
          </cell>
        </row>
        <row r="1209">
          <cell r="A1209" t="str">
            <v>SCHMDTOR</v>
          </cell>
          <cell r="B1209" t="str">
            <v>SCHMDT</v>
          </cell>
          <cell r="D1209">
            <v>10646343.970000001</v>
          </cell>
          <cell r="F1209" t="str">
            <v>SCHMDTOR</v>
          </cell>
          <cell r="G1209" t="str">
            <v>SCHMDT</v>
          </cell>
          <cell r="I1209">
            <v>10646343.970000001</v>
          </cell>
        </row>
        <row r="1210">
          <cell r="A1210" t="str">
            <v>SCHMDTOTHER</v>
          </cell>
          <cell r="B1210" t="str">
            <v>SCHMDT</v>
          </cell>
          <cell r="D1210">
            <v>-33332291.510000005</v>
          </cell>
          <cell r="F1210" t="str">
            <v>SCHMDTOTHER</v>
          </cell>
          <cell r="G1210" t="str">
            <v>SCHMDT</v>
          </cell>
          <cell r="I1210">
            <v>-33332291.510000005</v>
          </cell>
        </row>
        <row r="1211">
          <cell r="A1211" t="str">
            <v>SCHMDTSE</v>
          </cell>
          <cell r="B1211" t="str">
            <v>SCHMDT</v>
          </cell>
          <cell r="D1211">
            <v>190532.79999999981</v>
          </cell>
          <cell r="F1211" t="str">
            <v>SCHMDTSE</v>
          </cell>
          <cell r="G1211" t="str">
            <v>SCHMDT</v>
          </cell>
          <cell r="I1211">
            <v>190532.79999999981</v>
          </cell>
        </row>
        <row r="1212">
          <cell r="A1212" t="str">
            <v>SCHMDTSG</v>
          </cell>
          <cell r="B1212" t="str">
            <v>SCHMDT</v>
          </cell>
          <cell r="D1212">
            <v>733272954.57999992</v>
          </cell>
          <cell r="F1212" t="str">
            <v>SCHMDTSG</v>
          </cell>
          <cell r="G1212" t="str">
            <v>SCHMDT</v>
          </cell>
          <cell r="I1212">
            <v>733272954.57999992</v>
          </cell>
        </row>
        <row r="1213">
          <cell r="A1213" t="str">
            <v>SCHMDTSNP</v>
          </cell>
          <cell r="B1213" t="str">
            <v>SCHMDT</v>
          </cell>
          <cell r="D1213">
            <v>67195971.136073947</v>
          </cell>
          <cell r="F1213" t="str">
            <v>SCHMDTSNP</v>
          </cell>
          <cell r="G1213" t="str">
            <v>SCHMDT</v>
          </cell>
          <cell r="I1213">
            <v>67195971.136073947</v>
          </cell>
        </row>
        <row r="1214">
          <cell r="A1214" t="str">
            <v>SCHMDTSNPD</v>
          </cell>
          <cell r="B1214" t="str">
            <v>SCHMDT</v>
          </cell>
          <cell r="D1214">
            <v>-0.37000000011175871</v>
          </cell>
          <cell r="F1214" t="str">
            <v>SCHMDTSNPD</v>
          </cell>
          <cell r="G1214" t="str">
            <v>SCHMDT</v>
          </cell>
          <cell r="I1214">
            <v>-0.37000000011175871</v>
          </cell>
        </row>
        <row r="1215">
          <cell r="A1215" t="str">
            <v>SCHMDTSO</v>
          </cell>
          <cell r="B1215" t="str">
            <v>SCHMDT</v>
          </cell>
          <cell r="D1215">
            <v>20405395.229999997</v>
          </cell>
          <cell r="F1215" t="str">
            <v>SCHMDTSO</v>
          </cell>
          <cell r="G1215" t="str">
            <v>SCHMDT</v>
          </cell>
          <cell r="I1215">
            <v>20405395.229999997</v>
          </cell>
        </row>
        <row r="1216">
          <cell r="A1216" t="str">
            <v>SCHMDTSSGCH</v>
          </cell>
          <cell r="B1216" t="str">
            <v>SCHMDT</v>
          </cell>
          <cell r="D1216">
            <v>339661.58999999997</v>
          </cell>
          <cell r="F1216" t="str">
            <v>SCHMDTSSGCH</v>
          </cell>
          <cell r="G1216" t="str">
            <v>SCHMDT</v>
          </cell>
          <cell r="I1216">
            <v>339661.58999999997</v>
          </cell>
        </row>
        <row r="1217">
          <cell r="A1217" t="str">
            <v>SCHMDTTAXDEPR</v>
          </cell>
          <cell r="B1217" t="str">
            <v>SCHMDT</v>
          </cell>
          <cell r="D1217">
            <v>964065928.48000002</v>
          </cell>
          <cell r="F1217" t="str">
            <v>SCHMDTTAXDEPR</v>
          </cell>
          <cell r="G1217" t="str">
            <v>SCHMDT</v>
          </cell>
          <cell r="I1217">
            <v>964065928.48000002</v>
          </cell>
        </row>
        <row r="1218">
          <cell r="A1218" t="str">
            <v>SCHMDTUT</v>
          </cell>
          <cell r="B1218" t="str">
            <v>SCHMDT</v>
          </cell>
          <cell r="D1218">
            <v>3771376.5399999991</v>
          </cell>
          <cell r="F1218" t="str">
            <v>SCHMDTUT</v>
          </cell>
          <cell r="G1218" t="str">
            <v>SCHMDT</v>
          </cell>
          <cell r="I1218">
            <v>3771376.5399999991</v>
          </cell>
        </row>
        <row r="1219">
          <cell r="A1219" t="str">
            <v>SCHMDTWA</v>
          </cell>
          <cell r="B1219" t="str">
            <v>SCHMDT</v>
          </cell>
          <cell r="D1219">
            <v>5975471.2800000003</v>
          </cell>
          <cell r="F1219" t="str">
            <v>SCHMDTWA</v>
          </cell>
          <cell r="G1219" t="str">
            <v>SCHMDT</v>
          </cell>
          <cell r="I1219">
            <v>5975471.2800000003</v>
          </cell>
        </row>
        <row r="1220">
          <cell r="A1220" t="str">
            <v>SCHMDTWYP</v>
          </cell>
          <cell r="B1220" t="str">
            <v>SCHMDT</v>
          </cell>
          <cell r="D1220">
            <v>-447899.33999999997</v>
          </cell>
          <cell r="F1220" t="str">
            <v>SCHMDTWYP</v>
          </cell>
          <cell r="G1220" t="str">
            <v>SCHMDT</v>
          </cell>
          <cell r="I1220">
            <v>-447899.33999999997</v>
          </cell>
        </row>
        <row r="1221">
          <cell r="A1221" t="str">
            <v>41010CA</v>
          </cell>
          <cell r="B1221" t="str">
            <v>41010</v>
          </cell>
          <cell r="D1221">
            <v>810662</v>
          </cell>
          <cell r="F1221" t="str">
            <v>41010CA</v>
          </cell>
          <cell r="G1221" t="str">
            <v>41010</v>
          </cell>
          <cell r="I1221">
            <v>810662</v>
          </cell>
        </row>
        <row r="1222">
          <cell r="A1222" t="str">
            <v>41010GPS</v>
          </cell>
          <cell r="B1222" t="str">
            <v>41010</v>
          </cell>
          <cell r="D1222">
            <v>11059633</v>
          </cell>
          <cell r="F1222" t="str">
            <v>41010GPS</v>
          </cell>
          <cell r="G1222" t="str">
            <v>41010</v>
          </cell>
          <cell r="I1222">
            <v>11059633</v>
          </cell>
        </row>
        <row r="1223">
          <cell r="A1223" t="str">
            <v>41010ID</v>
          </cell>
          <cell r="B1223" t="str">
            <v>41010</v>
          </cell>
          <cell r="D1223">
            <v>202969</v>
          </cell>
          <cell r="F1223" t="str">
            <v>41010ID</v>
          </cell>
          <cell r="G1223" t="str">
            <v>41010</v>
          </cell>
          <cell r="I1223">
            <v>202969</v>
          </cell>
        </row>
        <row r="1224">
          <cell r="A1224" t="str">
            <v>41010OR</v>
          </cell>
          <cell r="B1224" t="str">
            <v>41010</v>
          </cell>
          <cell r="D1224">
            <v>2617574</v>
          </cell>
          <cell r="F1224" t="str">
            <v>41010OR</v>
          </cell>
          <cell r="G1224" t="str">
            <v>41010</v>
          </cell>
          <cell r="I1224">
            <v>2617574</v>
          </cell>
        </row>
        <row r="1225">
          <cell r="A1225" t="str">
            <v>41010OTHER</v>
          </cell>
          <cell r="B1225" t="str">
            <v>41010</v>
          </cell>
          <cell r="D1225">
            <v>-8195275</v>
          </cell>
          <cell r="F1225" t="str">
            <v>41010OTHER</v>
          </cell>
          <cell r="G1225" t="str">
            <v>41010</v>
          </cell>
          <cell r="I1225">
            <v>-8195275</v>
          </cell>
        </row>
        <row r="1226">
          <cell r="A1226" t="str">
            <v>41010SE</v>
          </cell>
          <cell r="B1226" t="str">
            <v>41010</v>
          </cell>
          <cell r="D1226">
            <v>46844</v>
          </cell>
          <cell r="F1226" t="str">
            <v>41010SE</v>
          </cell>
          <cell r="G1226" t="str">
            <v>41010</v>
          </cell>
          <cell r="I1226">
            <v>46844</v>
          </cell>
        </row>
        <row r="1227">
          <cell r="A1227" t="str">
            <v>41010SG</v>
          </cell>
          <cell r="B1227" t="str">
            <v>41010</v>
          </cell>
          <cell r="D1227">
            <v>181131833</v>
          </cell>
          <cell r="F1227" t="str">
            <v>41010SG</v>
          </cell>
          <cell r="G1227" t="str">
            <v>41010</v>
          </cell>
          <cell r="I1227">
            <v>181131833</v>
          </cell>
        </row>
        <row r="1228">
          <cell r="A1228" t="str">
            <v>41010SNP</v>
          </cell>
          <cell r="B1228" t="str">
            <v>41010</v>
          </cell>
          <cell r="D1228">
            <v>16521206</v>
          </cell>
          <cell r="F1228" t="str">
            <v>41010SNP</v>
          </cell>
          <cell r="G1228" t="str">
            <v>41010</v>
          </cell>
          <cell r="I1228">
            <v>16521206</v>
          </cell>
        </row>
        <row r="1229">
          <cell r="A1229" t="str">
            <v>41010SNPD</v>
          </cell>
          <cell r="B1229" t="str">
            <v>41010</v>
          </cell>
          <cell r="D1229">
            <v>1</v>
          </cell>
          <cell r="F1229" t="str">
            <v>41010SNPD</v>
          </cell>
          <cell r="G1229" t="str">
            <v>41010</v>
          </cell>
          <cell r="I1229">
            <v>1</v>
          </cell>
        </row>
        <row r="1230">
          <cell r="A1230" t="str">
            <v>41010SO</v>
          </cell>
          <cell r="B1230" t="str">
            <v>41010</v>
          </cell>
          <cell r="D1230">
            <v>5013872</v>
          </cell>
          <cell r="F1230" t="str">
            <v>41010SO</v>
          </cell>
          <cell r="G1230" t="str">
            <v>41010</v>
          </cell>
          <cell r="I1230">
            <v>5013872</v>
          </cell>
        </row>
        <row r="1231">
          <cell r="A1231" t="str">
            <v>41010TAXDEPR</v>
          </cell>
          <cell r="B1231" t="str">
            <v>41010</v>
          </cell>
          <cell r="D1231">
            <v>237031034</v>
          </cell>
          <cell r="F1231" t="str">
            <v>41010TAXDEPR</v>
          </cell>
          <cell r="G1231" t="str">
            <v>41010</v>
          </cell>
          <cell r="I1231">
            <v>237031034</v>
          </cell>
        </row>
        <row r="1232">
          <cell r="A1232" t="str">
            <v>41010UT</v>
          </cell>
          <cell r="B1232" t="str">
            <v>41010</v>
          </cell>
          <cell r="D1232">
            <v>927257</v>
          </cell>
          <cell r="F1232" t="str">
            <v>41010UT</v>
          </cell>
          <cell r="G1232" t="str">
            <v>41010</v>
          </cell>
          <cell r="I1232">
            <v>927257</v>
          </cell>
        </row>
        <row r="1233">
          <cell r="A1233" t="str">
            <v>41010WA</v>
          </cell>
          <cell r="B1233" t="str">
            <v>41010</v>
          </cell>
          <cell r="D1233">
            <v>1469165</v>
          </cell>
          <cell r="F1233" t="str">
            <v>41010WA</v>
          </cell>
          <cell r="G1233" t="str">
            <v>41010</v>
          </cell>
          <cell r="I1233">
            <v>1469165</v>
          </cell>
        </row>
        <row r="1234">
          <cell r="A1234" t="str">
            <v>41010WYP</v>
          </cell>
          <cell r="B1234" t="str">
            <v>41010</v>
          </cell>
          <cell r="D1234">
            <v>-110125</v>
          </cell>
          <cell r="F1234" t="str">
            <v>41010WYP</v>
          </cell>
          <cell r="G1234" t="str">
            <v>41010</v>
          </cell>
          <cell r="I1234">
            <v>-110125</v>
          </cell>
        </row>
        <row r="1235">
          <cell r="A1235" t="str">
            <v>41110BADDEBT</v>
          </cell>
          <cell r="B1235" t="str">
            <v>41110</v>
          </cell>
          <cell r="D1235">
            <v>-9.7689029644243419E-5</v>
          </cell>
          <cell r="F1235" t="str">
            <v>41110BADDEBT</v>
          </cell>
          <cell r="G1235" t="str">
            <v>41110</v>
          </cell>
          <cell r="I1235">
            <v>-9.7689029644243419E-5</v>
          </cell>
        </row>
        <row r="1236">
          <cell r="A1236" t="str">
            <v>41110CA</v>
          </cell>
          <cell r="B1236" t="str">
            <v>41110</v>
          </cell>
          <cell r="D1236">
            <v>-3834636.5898853126</v>
          </cell>
          <cell r="F1236" t="str">
            <v>41110CA</v>
          </cell>
          <cell r="G1236" t="str">
            <v>41110</v>
          </cell>
          <cell r="I1236">
            <v>-3834636.5898853126</v>
          </cell>
        </row>
        <row r="1237">
          <cell r="A1237" t="str">
            <v>41110CIAC</v>
          </cell>
          <cell r="B1237" t="str">
            <v>41110</v>
          </cell>
          <cell r="D1237">
            <v>-15122760</v>
          </cell>
          <cell r="F1237" t="str">
            <v>41110CIAC</v>
          </cell>
          <cell r="G1237" t="str">
            <v>41110</v>
          </cell>
          <cell r="I1237">
            <v>-15122760</v>
          </cell>
        </row>
        <row r="1238">
          <cell r="A1238" t="str">
            <v>41110FERC</v>
          </cell>
          <cell r="B1238" t="str">
            <v>41110</v>
          </cell>
          <cell r="D1238">
            <v>-348223.85803646967</v>
          </cell>
          <cell r="F1238" t="str">
            <v>41110FERC</v>
          </cell>
          <cell r="G1238" t="str">
            <v>41110</v>
          </cell>
          <cell r="I1238">
            <v>-348223.85803646967</v>
          </cell>
        </row>
        <row r="1239">
          <cell r="A1239" t="str">
            <v>41110GPS</v>
          </cell>
          <cell r="B1239" t="str">
            <v>41110</v>
          </cell>
          <cell r="D1239">
            <v>0</v>
          </cell>
          <cell r="F1239" t="str">
            <v>41110GPS</v>
          </cell>
          <cell r="G1239" t="str">
            <v>41110</v>
          </cell>
          <cell r="I1239">
            <v>0</v>
          </cell>
        </row>
        <row r="1240">
          <cell r="A1240" t="str">
            <v>41110ID</v>
          </cell>
          <cell r="B1240" t="str">
            <v>41110</v>
          </cell>
          <cell r="D1240">
            <v>-5100901.1054122448</v>
          </cell>
          <cell r="F1240" t="str">
            <v>41110ID</v>
          </cell>
          <cell r="G1240" t="str">
            <v>41110</v>
          </cell>
          <cell r="I1240">
            <v>-5100901.1054122448</v>
          </cell>
        </row>
        <row r="1241">
          <cell r="A1241" t="str">
            <v>41110OR</v>
          </cell>
          <cell r="B1241" t="str">
            <v>41110</v>
          </cell>
          <cell r="D1241">
            <v>-19838718.048417136</v>
          </cell>
          <cell r="F1241" t="str">
            <v>41110OR</v>
          </cell>
          <cell r="G1241" t="str">
            <v>41110</v>
          </cell>
          <cell r="I1241">
            <v>-19838718.048417136</v>
          </cell>
        </row>
        <row r="1242">
          <cell r="A1242" t="str">
            <v>41110OTHER</v>
          </cell>
          <cell r="B1242" t="str">
            <v>41110</v>
          </cell>
          <cell r="D1242">
            <v>22664039</v>
          </cell>
          <cell r="F1242" t="str">
            <v>41110OTHER</v>
          </cell>
          <cell r="G1242" t="str">
            <v>41110</v>
          </cell>
          <cell r="I1242">
            <v>22664039</v>
          </cell>
        </row>
        <row r="1243">
          <cell r="A1243" t="str">
            <v>41110SCHMDEXP</v>
          </cell>
          <cell r="B1243" t="str">
            <v>41110</v>
          </cell>
          <cell r="D1243">
            <v>-247433038</v>
          </cell>
          <cell r="F1243" t="str">
            <v>41110SCHMDEXP</v>
          </cell>
          <cell r="G1243" t="str">
            <v>41110</v>
          </cell>
          <cell r="I1243">
            <v>-247433038</v>
          </cell>
        </row>
        <row r="1244">
          <cell r="A1244" t="str">
            <v>41110SG</v>
          </cell>
          <cell r="B1244" t="str">
            <v>41110</v>
          </cell>
          <cell r="D1244">
            <v>-28913890.511113103</v>
          </cell>
          <cell r="F1244" t="str">
            <v>41110SG</v>
          </cell>
          <cell r="G1244" t="str">
            <v>41110</v>
          </cell>
          <cell r="I1244">
            <v>-28913890.511113103</v>
          </cell>
        </row>
        <row r="1245">
          <cell r="A1245" t="str">
            <v>41110SNP</v>
          </cell>
          <cell r="B1245" t="str">
            <v>41110</v>
          </cell>
          <cell r="D1245">
            <v>-10284908</v>
          </cell>
          <cell r="F1245" t="str">
            <v>41110SNP</v>
          </cell>
          <cell r="G1245" t="str">
            <v>41110</v>
          </cell>
          <cell r="I1245">
            <v>-10284908</v>
          </cell>
        </row>
        <row r="1246">
          <cell r="A1246" t="str">
            <v>41110SNPD</v>
          </cell>
          <cell r="B1246" t="str">
            <v>41110</v>
          </cell>
          <cell r="D1246">
            <v>0</v>
          </cell>
          <cell r="F1246" t="str">
            <v>41110SNPD</v>
          </cell>
          <cell r="G1246" t="str">
            <v>41110</v>
          </cell>
          <cell r="I1246">
            <v>0</v>
          </cell>
        </row>
        <row r="1247">
          <cell r="A1247" t="str">
            <v>41110SO</v>
          </cell>
          <cell r="B1247" t="str">
            <v>41110</v>
          </cell>
          <cell r="D1247">
            <v>-4087443</v>
          </cell>
          <cell r="F1247" t="str">
            <v>41110SO</v>
          </cell>
          <cell r="G1247" t="str">
            <v>41110</v>
          </cell>
          <cell r="I1247">
            <v>-4087443</v>
          </cell>
        </row>
        <row r="1248">
          <cell r="A1248" t="str">
            <v>41110UT</v>
          </cell>
          <cell r="B1248" t="str">
            <v>41110</v>
          </cell>
          <cell r="D1248">
            <v>-32923925.882788047</v>
          </cell>
          <cell r="F1248" t="str">
            <v>41110UT</v>
          </cell>
          <cell r="G1248" t="str">
            <v>41110</v>
          </cell>
          <cell r="I1248">
            <v>-32923925.882788047</v>
          </cell>
        </row>
        <row r="1249">
          <cell r="A1249" t="str">
            <v>41110WA</v>
          </cell>
          <cell r="B1249" t="str">
            <v>41110</v>
          </cell>
          <cell r="D1249">
            <v>-11724895.046920784</v>
          </cell>
          <cell r="F1249" t="str">
            <v>41110WA</v>
          </cell>
          <cell r="G1249" t="str">
            <v>41110</v>
          </cell>
          <cell r="I1249">
            <v>-11724895.046920784</v>
          </cell>
        </row>
        <row r="1250">
          <cell r="A1250" t="str">
            <v>41110WYP</v>
          </cell>
          <cell r="B1250" t="str">
            <v>41110</v>
          </cell>
          <cell r="D1250">
            <v>-10897946.063362803</v>
          </cell>
          <cell r="F1250" t="str">
            <v>41110WYP</v>
          </cell>
          <cell r="G1250" t="str">
            <v>41110</v>
          </cell>
          <cell r="I1250">
            <v>-10897946.063362803</v>
          </cell>
        </row>
        <row r="1251">
          <cell r="A1251" t="str">
            <v>41110WYU</v>
          </cell>
          <cell r="B1251" t="str">
            <v>41110</v>
          </cell>
          <cell r="D1251">
            <v>4294146.6946645575</v>
          </cell>
          <cell r="F1251" t="str">
            <v>41110WYU</v>
          </cell>
          <cell r="G1251" t="str">
            <v>41110</v>
          </cell>
          <cell r="I1251">
            <v>4294146.6946645575</v>
          </cell>
        </row>
        <row r="1252">
          <cell r="A1252" t="str">
            <v>41010SSGCH</v>
          </cell>
          <cell r="B1252" t="str">
            <v>41010</v>
          </cell>
          <cell r="D1252">
            <v>83511</v>
          </cell>
          <cell r="F1252" t="str">
            <v>41010SSGCH</v>
          </cell>
          <cell r="G1252" t="str">
            <v>41010</v>
          </cell>
          <cell r="I1252">
            <v>83511</v>
          </cell>
        </row>
        <row r="1253">
          <cell r="A1253" t="str">
            <v>41110SE</v>
          </cell>
          <cell r="B1253" t="str">
            <v>41110</v>
          </cell>
          <cell r="D1253">
            <v>-379814</v>
          </cell>
          <cell r="F1253" t="str">
            <v>41110SE</v>
          </cell>
          <cell r="G1253" t="str">
            <v>41110</v>
          </cell>
          <cell r="I1253">
            <v>-379814</v>
          </cell>
        </row>
        <row r="1254">
          <cell r="A1254" t="str">
            <v>41110SSGCH</v>
          </cell>
          <cell r="B1254" t="str">
            <v>41110</v>
          </cell>
          <cell r="D1254">
            <v>-344503</v>
          </cell>
          <cell r="F1254" t="str">
            <v>41110SSGCH</v>
          </cell>
          <cell r="G1254" t="str">
            <v>41110</v>
          </cell>
          <cell r="I1254">
            <v>-344503</v>
          </cell>
        </row>
        <row r="1255">
          <cell r="A1255" t="str">
            <v>41110TROJD</v>
          </cell>
          <cell r="B1255" t="str">
            <v>41110</v>
          </cell>
          <cell r="D1255">
            <v>-1</v>
          </cell>
          <cell r="F1255" t="str">
            <v>41110TROJD</v>
          </cell>
          <cell r="G1255" t="str">
            <v>41110</v>
          </cell>
          <cell r="I1255">
            <v>-1</v>
          </cell>
        </row>
        <row r="1256">
          <cell r="A1256" t="str">
            <v>421SG</v>
          </cell>
          <cell r="B1256" t="str">
            <v>421</v>
          </cell>
          <cell r="D1256">
            <v>-605734.02</v>
          </cell>
          <cell r="F1256" t="str">
            <v>421SG</v>
          </cell>
          <cell r="G1256" t="str">
            <v>421</v>
          </cell>
          <cell r="I1256">
            <v>-605734.02</v>
          </cell>
        </row>
        <row r="1257">
          <cell r="A1257" t="str">
            <v>926WA</v>
          </cell>
          <cell r="B1257" t="str">
            <v>926</v>
          </cell>
          <cell r="D1257">
            <v>36529.440000000002</v>
          </cell>
          <cell r="F1257" t="str">
            <v>926WA</v>
          </cell>
          <cell r="G1257" t="str">
            <v>926</v>
          </cell>
          <cell r="I1257">
            <v>36529.440000000002</v>
          </cell>
        </row>
        <row r="1258">
          <cell r="A1258" t="str">
            <v>930UT</v>
          </cell>
          <cell r="B1258" t="str">
            <v>930</v>
          </cell>
          <cell r="D1258">
            <v>531.25</v>
          </cell>
          <cell r="F1258" t="str">
            <v>930UT</v>
          </cell>
          <cell r="G1258" t="str">
            <v>930</v>
          </cell>
          <cell r="I1258">
            <v>531.25</v>
          </cell>
        </row>
        <row r="1259">
          <cell r="A1259" t="str">
            <v>503SE</v>
          </cell>
          <cell r="B1259" t="str">
            <v>503</v>
          </cell>
          <cell r="D1259">
            <v>11979.243291703129</v>
          </cell>
          <cell r="F1259" t="str">
            <v>503SE</v>
          </cell>
          <cell r="G1259" t="str">
            <v>503</v>
          </cell>
          <cell r="I1259">
            <v>11979.243291703129</v>
          </cell>
        </row>
        <row r="1260">
          <cell r="A1260" t="str">
            <v>407UT</v>
          </cell>
          <cell r="B1260" t="str">
            <v>407</v>
          </cell>
          <cell r="D1260">
            <v>128043.11999999998</v>
          </cell>
          <cell r="F1260" t="str">
            <v>407UT</v>
          </cell>
          <cell r="G1260" t="str">
            <v>407</v>
          </cell>
          <cell r="I1260">
            <v>128043.11999999998</v>
          </cell>
        </row>
        <row r="1261">
          <cell r="A1261" t="str">
            <v>407ID</v>
          </cell>
          <cell r="B1261" t="str">
            <v>407</v>
          </cell>
          <cell r="D1261">
            <v>-73385.230000000069</v>
          </cell>
          <cell r="F1261" t="str">
            <v>407ID</v>
          </cell>
          <cell r="G1261" t="str">
            <v>407</v>
          </cell>
          <cell r="I1261">
            <v>-73385.230000000069</v>
          </cell>
        </row>
        <row r="1262">
          <cell r="A1262" t="str">
            <v>407WYP</v>
          </cell>
          <cell r="B1262" t="str">
            <v>407</v>
          </cell>
          <cell r="D1262">
            <v>-5277021.6705683926</v>
          </cell>
          <cell r="F1262" t="str">
            <v>407WYP</v>
          </cell>
          <cell r="G1262" t="str">
            <v>407</v>
          </cell>
          <cell r="I1262">
            <v>-5277021.6705683926</v>
          </cell>
        </row>
        <row r="1263">
          <cell r="A1263" t="str">
            <v>252CA</v>
          </cell>
          <cell r="B1263" t="str">
            <v>252</v>
          </cell>
          <cell r="D1263">
            <v>-30809.34</v>
          </cell>
          <cell r="F1263" t="str">
            <v>252CA</v>
          </cell>
          <cell r="G1263" t="str">
            <v>252</v>
          </cell>
          <cell r="I1263">
            <v>-30809.34</v>
          </cell>
        </row>
        <row r="1264">
          <cell r="A1264" t="str">
            <v>252WYP</v>
          </cell>
          <cell r="B1264" t="str">
            <v>252</v>
          </cell>
          <cell r="D1264">
            <v>-804314.04000000015</v>
          </cell>
          <cell r="F1264" t="str">
            <v>252WYP</v>
          </cell>
          <cell r="G1264" t="str">
            <v>252</v>
          </cell>
          <cell r="I1264">
            <v>-804314.04000000015</v>
          </cell>
        </row>
        <row r="1265">
          <cell r="A1265" t="str">
            <v>252ID</v>
          </cell>
          <cell r="B1265" t="str">
            <v>252</v>
          </cell>
          <cell r="D1265">
            <v>-754456.7899999998</v>
          </cell>
          <cell r="F1265" t="str">
            <v>252ID</v>
          </cell>
          <cell r="G1265" t="str">
            <v>252</v>
          </cell>
          <cell r="I1265">
            <v>-754456.7899999998</v>
          </cell>
        </row>
        <row r="1266">
          <cell r="A1266" t="str">
            <v>SCHMDPSE</v>
          </cell>
          <cell r="B1266" t="str">
            <v>SCHMDP</v>
          </cell>
          <cell r="D1266">
            <v>3962306</v>
          </cell>
          <cell r="F1266" t="str">
            <v>SCHMDPSE</v>
          </cell>
          <cell r="G1266" t="str">
            <v>SCHMDP</v>
          </cell>
          <cell r="I1266">
            <v>3962306</v>
          </cell>
        </row>
        <row r="1267">
          <cell r="A1267" t="str">
            <v>111IPSE</v>
          </cell>
          <cell r="B1267" t="str">
            <v>111IP</v>
          </cell>
          <cell r="D1267">
            <v>1475025.076000001</v>
          </cell>
          <cell r="F1267" t="str">
            <v>111IPSE</v>
          </cell>
          <cell r="G1267" t="str">
            <v>111IP</v>
          </cell>
          <cell r="I1267">
            <v>1475025.076000001</v>
          </cell>
        </row>
        <row r="1268">
          <cell r="A1268" t="str">
            <v>303SE</v>
          </cell>
          <cell r="B1268" t="str">
            <v>303</v>
          </cell>
          <cell r="D1268">
            <v>-1475025.076000001</v>
          </cell>
          <cell r="F1268" t="str">
            <v>303SE</v>
          </cell>
          <cell r="G1268" t="str">
            <v>303</v>
          </cell>
          <cell r="I1268">
            <v>-1475025.076000001</v>
          </cell>
        </row>
        <row r="1269">
          <cell r="A1269" t="str">
            <v>407SG</v>
          </cell>
          <cell r="B1269" t="str">
            <v>407</v>
          </cell>
          <cell r="D1269">
            <v>37517550</v>
          </cell>
          <cell r="F1269" t="str">
            <v>407SG</v>
          </cell>
          <cell r="G1269" t="str">
            <v>407</v>
          </cell>
          <cell r="I1269">
            <v>37517550</v>
          </cell>
        </row>
        <row r="1270">
          <cell r="A1270" t="str">
            <v>920CA</v>
          </cell>
          <cell r="B1270" t="str">
            <v>920</v>
          </cell>
          <cell r="D1270">
            <v>688.34059425984117</v>
          </cell>
          <cell r="F1270" t="str">
            <v>920CA</v>
          </cell>
          <cell r="G1270" t="str">
            <v>920</v>
          </cell>
          <cell r="I1270">
            <v>688.34059425984117</v>
          </cell>
        </row>
        <row r="1271">
          <cell r="A1271" t="str">
            <v>920WYP</v>
          </cell>
          <cell r="B1271" t="str">
            <v>920</v>
          </cell>
          <cell r="D1271">
            <v>359.07818355703705</v>
          </cell>
          <cell r="F1271" t="str">
            <v>920WYP</v>
          </cell>
          <cell r="G1271" t="str">
            <v>920</v>
          </cell>
          <cell r="I1271">
            <v>359.07818355703705</v>
          </cell>
        </row>
        <row r="1272">
          <cell r="A1272" t="str">
            <v>920UT</v>
          </cell>
          <cell r="B1272" t="str">
            <v>920</v>
          </cell>
          <cell r="D1272">
            <v>277.05260951772988</v>
          </cell>
          <cell r="F1272" t="str">
            <v>920UT</v>
          </cell>
          <cell r="G1272" t="str">
            <v>920</v>
          </cell>
          <cell r="I1272">
            <v>277.05260951772988</v>
          </cell>
        </row>
        <row r="1273">
          <cell r="A1273" t="str">
            <v>920ID</v>
          </cell>
          <cell r="B1273" t="str">
            <v>920</v>
          </cell>
          <cell r="D1273">
            <v>147.90643889148359</v>
          </cell>
          <cell r="F1273" t="str">
            <v>920ID</v>
          </cell>
          <cell r="G1273" t="str">
            <v>920</v>
          </cell>
          <cell r="I1273">
            <v>147.90643889148359</v>
          </cell>
        </row>
        <row r="1274">
          <cell r="A1274" t="str">
            <v>254SG</v>
          </cell>
          <cell r="B1274" t="str">
            <v>254</v>
          </cell>
          <cell r="D1274">
            <v>-18758775</v>
          </cell>
          <cell r="F1274" t="str">
            <v>254SG</v>
          </cell>
          <cell r="G1274" t="str">
            <v>254</v>
          </cell>
          <cell r="I1274">
            <v>-18758775</v>
          </cell>
        </row>
        <row r="1275">
          <cell r="B1275" t="str">
            <v/>
          </cell>
          <cell r="D1275">
            <v>0</v>
          </cell>
          <cell r="F1275">
            <v>0</v>
          </cell>
          <cell r="G1275" t="str">
            <v/>
          </cell>
          <cell r="I1275">
            <v>0</v>
          </cell>
        </row>
        <row r="1276">
          <cell r="B1276" t="str">
            <v/>
          </cell>
          <cell r="D1276">
            <v>0</v>
          </cell>
          <cell r="F1276">
            <v>0</v>
          </cell>
          <cell r="G1276" t="str">
            <v/>
          </cell>
          <cell r="I1276">
            <v>0</v>
          </cell>
        </row>
        <row r="1277">
          <cell r="B1277" t="str">
            <v/>
          </cell>
          <cell r="D1277">
            <v>0</v>
          </cell>
          <cell r="F1277">
            <v>0</v>
          </cell>
          <cell r="G1277" t="str">
            <v/>
          </cell>
          <cell r="I1277">
            <v>0</v>
          </cell>
        </row>
        <row r="1278">
          <cell r="B1278" t="str">
            <v/>
          </cell>
          <cell r="D1278">
            <v>0</v>
          </cell>
          <cell r="F1278">
            <v>0</v>
          </cell>
          <cell r="G1278" t="str">
            <v/>
          </cell>
          <cell r="I1278">
            <v>0</v>
          </cell>
        </row>
        <row r="1279">
          <cell r="B1279" t="str">
            <v/>
          </cell>
          <cell r="D1279">
            <v>0</v>
          </cell>
          <cell r="F1279">
            <v>0</v>
          </cell>
          <cell r="G1279" t="str">
            <v/>
          </cell>
          <cell r="I1279">
            <v>0</v>
          </cell>
        </row>
        <row r="1280">
          <cell r="B1280" t="str">
            <v/>
          </cell>
          <cell r="D1280">
            <v>0</v>
          </cell>
          <cell r="F1280">
            <v>0</v>
          </cell>
          <cell r="G1280" t="str">
            <v/>
          </cell>
          <cell r="I1280">
            <v>0</v>
          </cell>
        </row>
        <row r="1281">
          <cell r="B1281" t="str">
            <v/>
          </cell>
          <cell r="D1281">
            <v>0</v>
          </cell>
          <cell r="F1281">
            <v>0</v>
          </cell>
          <cell r="G1281" t="str">
            <v/>
          </cell>
          <cell r="I1281">
            <v>0</v>
          </cell>
        </row>
        <row r="1282">
          <cell r="B1282" t="str">
            <v/>
          </cell>
          <cell r="D1282">
            <v>0</v>
          </cell>
          <cell r="F1282">
            <v>0</v>
          </cell>
          <cell r="G1282" t="str">
            <v/>
          </cell>
          <cell r="I1282">
            <v>0</v>
          </cell>
        </row>
        <row r="1283">
          <cell r="B1283" t="str">
            <v/>
          </cell>
          <cell r="D1283">
            <v>0</v>
          </cell>
          <cell r="F1283">
            <v>0</v>
          </cell>
          <cell r="G1283" t="str">
            <v/>
          </cell>
          <cell r="I1283">
            <v>0</v>
          </cell>
        </row>
        <row r="1284">
          <cell r="B1284" t="str">
            <v/>
          </cell>
          <cell r="D1284">
            <v>0</v>
          </cell>
          <cell r="F1284">
            <v>0</v>
          </cell>
          <cell r="G1284" t="str">
            <v/>
          </cell>
          <cell r="I1284">
            <v>0</v>
          </cell>
        </row>
        <row r="1285">
          <cell r="B1285" t="str">
            <v/>
          </cell>
          <cell r="D1285">
            <v>0</v>
          </cell>
          <cell r="F1285">
            <v>0</v>
          </cell>
          <cell r="G1285" t="str">
            <v/>
          </cell>
          <cell r="I1285">
            <v>0</v>
          </cell>
        </row>
        <row r="1286">
          <cell r="B1286" t="str">
            <v/>
          </cell>
          <cell r="D1286">
            <v>0</v>
          </cell>
          <cell r="F1286">
            <v>0</v>
          </cell>
          <cell r="G1286" t="str">
            <v/>
          </cell>
          <cell r="I1286">
            <v>0</v>
          </cell>
        </row>
        <row r="1287">
          <cell r="B1287" t="str">
            <v/>
          </cell>
          <cell r="D1287">
            <v>0</v>
          </cell>
          <cell r="F1287">
            <v>0</v>
          </cell>
          <cell r="G1287" t="str">
            <v/>
          </cell>
          <cell r="I1287">
            <v>0</v>
          </cell>
        </row>
        <row r="1288">
          <cell r="B1288" t="str">
            <v/>
          </cell>
          <cell r="D1288">
            <v>0</v>
          </cell>
          <cell r="F1288">
            <v>0</v>
          </cell>
          <cell r="G1288" t="str">
            <v/>
          </cell>
          <cell r="I1288">
            <v>0</v>
          </cell>
        </row>
        <row r="1289">
          <cell r="B1289" t="str">
            <v/>
          </cell>
          <cell r="D1289">
            <v>0</v>
          </cell>
          <cell r="F1289">
            <v>0</v>
          </cell>
          <cell r="G1289" t="str">
            <v/>
          </cell>
          <cell r="I1289">
            <v>0</v>
          </cell>
        </row>
        <row r="1290">
          <cell r="B1290" t="str">
            <v/>
          </cell>
          <cell r="D1290">
            <v>0</v>
          </cell>
          <cell r="F1290">
            <v>0</v>
          </cell>
          <cell r="G1290" t="str">
            <v/>
          </cell>
          <cell r="I1290">
            <v>0</v>
          </cell>
        </row>
      </sheetData>
      <sheetData sheetId="17">
        <row r="4">
          <cell r="G4">
            <v>0.11813612313342384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"/>
      <sheetName val="Function1149"/>
      <sheetName val="ECAM Base Detail"/>
      <sheetName val="Non-NPC Results"/>
      <sheetName val="Report"/>
      <sheetName val="Results"/>
      <sheetName val="UTCR"/>
      <sheetName val="NRO"/>
      <sheetName val="ADJ"/>
      <sheetName val="URO"/>
      <sheetName val="RP ECD-DO NOT USE for UT ROO"/>
      <sheetName val="2020 Protocol Adj"/>
      <sheetName val="Unadj Data for RAM"/>
      <sheetName val="Variables"/>
      <sheetName val="Adjustments"/>
      <sheetName val="Adj Summary"/>
      <sheetName val="Inputs"/>
      <sheetName val="Factors"/>
      <sheetName val="Normalized Loads"/>
      <sheetName val="CWC"/>
      <sheetName val="WelcomeDialog"/>
      <sheetName val="Macro"/>
    </sheetNames>
    <sheetDataSet>
      <sheetData sheetId="0" refreshError="1"/>
      <sheetData sheetId="1">
        <row r="6">
          <cell r="E6" t="str">
            <v>ACCMDIT</v>
          </cell>
          <cell r="F6" t="str">
            <v>Deferred Income Tax - Balance</v>
          </cell>
          <cell r="I6">
            <v>0.75038676765501777</v>
          </cell>
          <cell r="J6">
            <v>9.4285986880114761E-2</v>
          </cell>
          <cell r="K6">
            <v>0.14241203967208937</v>
          </cell>
          <cell r="L6">
            <v>0</v>
          </cell>
          <cell r="M6">
            <v>7.3316870359732104E-3</v>
          </cell>
          <cell r="N6">
            <v>5.5835187568047309E-3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0.74026064837429628</v>
          </cell>
          <cell r="J7">
            <v>5.9075213013017047E-2</v>
          </cell>
          <cell r="K7">
            <v>0.15823964360417561</v>
          </cell>
          <cell r="L7">
            <v>-2.4181710494445693E-3</v>
          </cell>
          <cell r="M7">
            <v>1.6767694434899977E-2</v>
          </cell>
          <cell r="N7">
            <v>1.9592384645662014E-2</v>
          </cell>
          <cell r="O7">
            <v>8.4825869773937183E-3</v>
          </cell>
          <cell r="P7">
            <v>2.6932315413419763E-308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0.97824133754577536</v>
          </cell>
          <cell r="L8">
            <v>0</v>
          </cell>
          <cell r="M8">
            <v>0</v>
          </cell>
          <cell r="N8">
            <v>2.1758662454224576E-2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E10" t="str">
            <v>FIT</v>
          </cell>
          <cell r="F10" t="str">
            <v>Federal Income Taxes</v>
          </cell>
          <cell r="I10">
            <v>-0.33910096486620089</v>
          </cell>
          <cell r="J10">
            <v>0.35680314689880055</v>
          </cell>
          <cell r="K10">
            <v>-0.95859133574510347</v>
          </cell>
          <cell r="L10">
            <v>2.9359187482944998E-2</v>
          </cell>
          <cell r="M10">
            <v>-0.11612382449548873</v>
          </cell>
          <cell r="N10">
            <v>-0.14699664316325581</v>
          </cell>
          <cell r="O10">
            <v>-1.8228867431089597E-2</v>
          </cell>
          <cell r="P10">
            <v>-3.2698716567383402E-307</v>
          </cell>
        </row>
        <row r="11">
          <cell r="E11" t="str">
            <v>GP</v>
          </cell>
          <cell r="F11" t="str">
            <v>Gross Plant</v>
          </cell>
          <cell r="I11">
            <v>0.42823621009797591</v>
          </cell>
          <cell r="J11">
            <v>0.30262974076073967</v>
          </cell>
          <cell r="K11">
            <v>0.25384780751493508</v>
          </cell>
          <cell r="L11">
            <v>0</v>
          </cell>
          <cell r="M11">
            <v>3.6834156309154113E-3</v>
          </cell>
          <cell r="N11">
            <v>8.6888433928902602E-3</v>
          </cell>
          <cell r="O11">
            <v>2.9139826025437843E-3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9.0737394879945441</v>
          </cell>
          <cell r="J12">
            <v>-2.4085009217453077</v>
          </cell>
          <cell r="K12">
            <v>6.4707055859403058</v>
          </cell>
          <cell r="L12">
            <v>-0.19818107191308534</v>
          </cell>
          <cell r="M12">
            <v>0.78386174775891593</v>
          </cell>
          <cell r="N12">
            <v>0.99226016818899843</v>
          </cell>
          <cell r="O12">
            <v>0.12304892597431269</v>
          </cell>
          <cell r="P12">
            <v>2.2072363900638075E-306</v>
          </cell>
        </row>
        <row r="13">
          <cell r="E13" t="str">
            <v>NP</v>
          </cell>
          <cell r="F13" t="str">
            <v>Net Plant</v>
          </cell>
          <cell r="I13">
            <v>0.39356414323791433</v>
          </cell>
          <cell r="J13">
            <v>0.36206179978704123</v>
          </cell>
          <cell r="K13">
            <v>0.23464217035946647</v>
          </cell>
          <cell r="L13">
            <v>0</v>
          </cell>
          <cell r="M13">
            <v>1.4773059438534851E-3</v>
          </cell>
          <cell r="N13">
            <v>6.5735595726312624E-3</v>
          </cell>
          <cell r="O13">
            <v>1.6810210990935903E-3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0.63899311965874661</v>
          </cell>
          <cell r="J14">
            <v>0.36100688034125344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0.50423856861392979</v>
          </cell>
          <cell r="J15">
            <v>0.28487566924080288</v>
          </cell>
          <cell r="K15">
            <v>0.20629717003034659</v>
          </cell>
          <cell r="L15">
            <v>0</v>
          </cell>
          <cell r="M15">
            <v>0</v>
          </cell>
          <cell r="N15">
            <v>4.5885921149207629E-3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0.98148825898519676</v>
          </cell>
          <cell r="J16">
            <v>8.955030615204343E-2</v>
          </cell>
          <cell r="K16">
            <v>0.27541817036097593</v>
          </cell>
          <cell r="L16">
            <v>-5.936186200740841E-3</v>
          </cell>
          <cell r="M16">
            <v>2.9108942081580758E-2</v>
          </cell>
          <cell r="N16">
            <v>3.5236847234892926E-2</v>
          </cell>
          <cell r="O16">
            <v>9.59612955526923E-3</v>
          </cell>
          <cell r="P16">
            <v>6.6114115106896228E-308</v>
          </cell>
        </row>
        <row r="17">
          <cell r="E17" t="str">
            <v>T_SPLIT</v>
          </cell>
          <cell r="F17" t="str">
            <v>Transmission Split</v>
          </cell>
          <cell r="I17">
            <v>2.431184729475562E-2</v>
          </cell>
          <cell r="J17">
            <v>0.97568815270524456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0.57462249220221862</v>
          </cell>
          <cell r="K18">
            <v>0.4161218621899902</v>
          </cell>
          <cell r="L18">
            <v>0</v>
          </cell>
          <cell r="M18">
            <v>0</v>
          </cell>
          <cell r="N18">
            <v>9.2556456077912078E-3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>
        <row r="13">
          <cell r="C13">
            <v>219854225.74377403</v>
          </cell>
        </row>
      </sheetData>
      <sheetData sheetId="4">
        <row r="81">
          <cell r="J81">
            <v>0.245866</v>
          </cell>
        </row>
      </sheetData>
      <sheetData sheetId="5" refreshError="1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NON-REGULATED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NON-REGULATED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1.5367021781436967E-2</v>
          </cell>
          <cell r="L24">
            <v>0.26022632573545357</v>
          </cell>
          <cell r="M24">
            <v>7.8920388923957363E-2</v>
          </cell>
          <cell r="N24">
            <v>0</v>
          </cell>
          <cell r="O24">
            <v>0.11813612313342384</v>
          </cell>
          <cell r="P24">
            <v>0.43997498132271273</v>
          </cell>
          <cell r="Q24">
            <v>5.8974696730934487E-2</v>
          </cell>
          <cell r="R24">
            <v>2.8117072229761668E-2</v>
          </cell>
          <cell r="S24">
            <v>2.8339014231931563E-4</v>
          </cell>
          <cell r="AC24" t="str">
            <v>SG</v>
          </cell>
          <cell r="AF24">
            <v>0.99999999999999989</v>
          </cell>
          <cell r="AG24">
            <v>1.5367021781436967E-2</v>
          </cell>
          <cell r="AH24">
            <v>0.26022632573545357</v>
          </cell>
          <cell r="AI24">
            <v>7.8920388923957363E-2</v>
          </cell>
          <cell r="AJ24">
            <v>0</v>
          </cell>
          <cell r="AK24">
            <v>0.11813612313342384</v>
          </cell>
          <cell r="AL24">
            <v>0.43997498132271273</v>
          </cell>
          <cell r="AM24">
            <v>5.8974696730934487E-2</v>
          </cell>
          <cell r="AN24">
            <v>2.8117072229761668E-2</v>
          </cell>
          <cell r="AO24">
            <v>2.8339014231931563E-4</v>
          </cell>
        </row>
        <row r="25">
          <cell r="G25" t="str">
            <v>SG-P</v>
          </cell>
          <cell r="J25">
            <v>0.99999999999999989</v>
          </cell>
          <cell r="K25">
            <v>1.5367021781436967E-2</v>
          </cell>
          <cell r="L25">
            <v>0.26022632573545357</v>
          </cell>
          <cell r="M25">
            <v>7.8920388923957363E-2</v>
          </cell>
          <cell r="N25">
            <v>0</v>
          </cell>
          <cell r="O25">
            <v>0.11813612313342384</v>
          </cell>
          <cell r="P25">
            <v>0.43997498132271273</v>
          </cell>
          <cell r="Q25">
            <v>5.8974696730934487E-2</v>
          </cell>
          <cell r="R25">
            <v>2.8117072229761668E-2</v>
          </cell>
          <cell r="S25">
            <v>2.8339014231931563E-4</v>
          </cell>
          <cell r="AC25" t="str">
            <v>SG-P</v>
          </cell>
          <cell r="AF25">
            <v>0.99999999999999989</v>
          </cell>
          <cell r="AG25">
            <v>1.5367021781436967E-2</v>
          </cell>
          <cell r="AH25">
            <v>0.26022632573545357</v>
          </cell>
          <cell r="AI25">
            <v>7.8920388923957363E-2</v>
          </cell>
          <cell r="AJ25">
            <v>0</v>
          </cell>
          <cell r="AK25">
            <v>0.11813612313342384</v>
          </cell>
          <cell r="AL25">
            <v>0.43997498132271273</v>
          </cell>
          <cell r="AM25">
            <v>5.8974696730934487E-2</v>
          </cell>
          <cell r="AN25">
            <v>2.8117072229761668E-2</v>
          </cell>
          <cell r="AO25">
            <v>2.8339014231931563E-4</v>
          </cell>
        </row>
        <row r="26">
          <cell r="G26" t="str">
            <v>SG-U</v>
          </cell>
          <cell r="J26">
            <v>0.99999999999999989</v>
          </cell>
          <cell r="K26">
            <v>1.5367021781436967E-2</v>
          </cell>
          <cell r="L26">
            <v>0.26022632573545357</v>
          </cell>
          <cell r="M26">
            <v>7.8920388923957363E-2</v>
          </cell>
          <cell r="N26">
            <v>0</v>
          </cell>
          <cell r="O26">
            <v>0.11813612313342384</v>
          </cell>
          <cell r="P26">
            <v>0.43997498132271273</v>
          </cell>
          <cell r="Q26">
            <v>5.8974696730934487E-2</v>
          </cell>
          <cell r="R26">
            <v>2.8117072229761668E-2</v>
          </cell>
          <cell r="S26">
            <v>2.8339014231931563E-4</v>
          </cell>
          <cell r="AC26" t="str">
            <v>SG-U</v>
          </cell>
          <cell r="AF26">
            <v>0.99999999999999989</v>
          </cell>
          <cell r="AG26">
            <v>1.5367021781436967E-2</v>
          </cell>
          <cell r="AH26">
            <v>0.26022632573545357</v>
          </cell>
          <cell r="AI26">
            <v>7.8920388923957363E-2</v>
          </cell>
          <cell r="AJ26">
            <v>0</v>
          </cell>
          <cell r="AK26">
            <v>0.11813612313342384</v>
          </cell>
          <cell r="AL26">
            <v>0.43997498132271273</v>
          </cell>
          <cell r="AM26">
            <v>5.8974696730934487E-2</v>
          </cell>
          <cell r="AN26">
            <v>2.8117072229761668E-2</v>
          </cell>
          <cell r="AO26">
            <v>2.8339014231931563E-4</v>
          </cell>
        </row>
        <row r="27">
          <cell r="G27" t="str">
            <v>DGP</v>
          </cell>
          <cell r="J27">
            <v>1</v>
          </cell>
          <cell r="K27">
            <v>3.2512485659634917E-2</v>
          </cell>
          <cell r="L27">
            <v>0.55056892637151378</v>
          </cell>
          <cell r="M27">
            <v>0.16697432004960935</v>
          </cell>
          <cell r="N27">
            <v>0</v>
          </cell>
          <cell r="O27">
            <v>0.2499442679192419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3.2512485659634917E-2</v>
          </cell>
          <cell r="AH27">
            <v>0.55056892637151378</v>
          </cell>
          <cell r="AI27">
            <v>0.16697432004960935</v>
          </cell>
          <cell r="AJ27">
            <v>0</v>
          </cell>
          <cell r="AK27">
            <v>0.2499442679192419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1.0000000000000002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0.83431281722523543</v>
          </cell>
          <cell r="Q28">
            <v>0.11183214378842185</v>
          </cell>
          <cell r="R28">
            <v>5.3317653821164893E-2</v>
          </cell>
          <cell r="S28">
            <v>5.3738516517798905E-4</v>
          </cell>
          <cell r="AC28" t="str">
            <v>DGU</v>
          </cell>
          <cell r="AF28">
            <v>1.0000000000000002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0.83431281722523543</v>
          </cell>
          <cell r="AM28">
            <v>0.11183214378842185</v>
          </cell>
          <cell r="AN28">
            <v>5.3317653821164893E-2</v>
          </cell>
          <cell r="AO28">
            <v>5.3738516517798905E-4</v>
          </cell>
        </row>
        <row r="29">
          <cell r="G29" t="str">
            <v>SC</v>
          </cell>
          <cell r="J29">
            <v>1</v>
          </cell>
          <cell r="K29">
            <v>1.5641472913876166E-2</v>
          </cell>
          <cell r="L29">
            <v>0.26329680778878051</v>
          </cell>
          <cell r="M29">
            <v>8.0168055765601529E-2</v>
          </cell>
          <cell r="N29">
            <v>0</v>
          </cell>
          <cell r="O29">
            <v>0.11468558589433966</v>
          </cell>
          <cell r="P29">
            <v>0.44211261009942654</v>
          </cell>
          <cell r="Q29">
            <v>5.6774078351267666E-2</v>
          </cell>
          <cell r="R29">
            <v>2.7052088500358378E-2</v>
          </cell>
          <cell r="S29">
            <v>2.6930068634955113E-4</v>
          </cell>
          <cell r="AC29" t="str">
            <v>SC</v>
          </cell>
          <cell r="AF29">
            <v>1</v>
          </cell>
          <cell r="AG29">
            <v>1.5641472913876166E-2</v>
          </cell>
          <cell r="AH29">
            <v>0.26329680778878051</v>
          </cell>
          <cell r="AI29">
            <v>8.0168055765601529E-2</v>
          </cell>
          <cell r="AJ29">
            <v>0</v>
          </cell>
          <cell r="AK29">
            <v>0.11468558589433966</v>
          </cell>
          <cell r="AL29">
            <v>0.44211261009942654</v>
          </cell>
          <cell r="AM29">
            <v>5.6774078351267666E-2</v>
          </cell>
          <cell r="AN29">
            <v>2.7052088500358378E-2</v>
          </cell>
          <cell r="AO29">
            <v>2.6930068634955113E-4</v>
          </cell>
        </row>
        <row r="30">
          <cell r="G30" t="str">
            <v>SE</v>
          </cell>
          <cell r="J30">
            <v>0.99999999999999989</v>
          </cell>
          <cell r="K30">
            <v>1.4543668384119373E-2</v>
          </cell>
          <cell r="L30">
            <v>0.25101487957547286</v>
          </cell>
          <cell r="M30">
            <v>7.5177388399024908E-2</v>
          </cell>
          <cell r="N30">
            <v>0</v>
          </cell>
          <cell r="O30">
            <v>0.12848773485067633</v>
          </cell>
          <cell r="P30">
            <v>0.43356209499257142</v>
          </cell>
          <cell r="Q30">
            <v>6.5576551869934926E-2</v>
          </cell>
          <cell r="R30">
            <v>3.1312023417971534E-2</v>
          </cell>
          <cell r="S30">
            <v>3.2565851022860903E-4</v>
          </cell>
          <cell r="AC30" t="str">
            <v>SE</v>
          </cell>
          <cell r="AF30">
            <v>0.99999999999999989</v>
          </cell>
          <cell r="AG30">
            <v>1.4543668384119373E-2</v>
          </cell>
          <cell r="AH30">
            <v>0.25101487957547286</v>
          </cell>
          <cell r="AI30">
            <v>7.5177388399024908E-2</v>
          </cell>
          <cell r="AJ30">
            <v>0</v>
          </cell>
          <cell r="AK30">
            <v>0.12848773485067633</v>
          </cell>
          <cell r="AL30">
            <v>0.43356209499257142</v>
          </cell>
          <cell r="AM30">
            <v>6.5576551869934926E-2</v>
          </cell>
          <cell r="AN30">
            <v>3.1312023417971534E-2</v>
          </cell>
          <cell r="AO30">
            <v>3.2565851022860903E-4</v>
          </cell>
        </row>
        <row r="31">
          <cell r="G31" t="str">
            <v>SE-P</v>
          </cell>
          <cell r="J31">
            <v>0.99999999999999989</v>
          </cell>
          <cell r="K31">
            <v>1.4543668384119373E-2</v>
          </cell>
          <cell r="L31">
            <v>0.25101487957547286</v>
          </cell>
          <cell r="M31">
            <v>7.5177388399024908E-2</v>
          </cell>
          <cell r="N31">
            <v>0</v>
          </cell>
          <cell r="O31">
            <v>0.12848773485067633</v>
          </cell>
          <cell r="P31">
            <v>0.43356209499257142</v>
          </cell>
          <cell r="Q31">
            <v>6.5576551869934926E-2</v>
          </cell>
          <cell r="R31">
            <v>3.1312023417971534E-2</v>
          </cell>
          <cell r="S31">
            <v>3.2565851022860903E-4</v>
          </cell>
          <cell r="AC31" t="str">
            <v>SE-P</v>
          </cell>
          <cell r="AF31">
            <v>0.99999999999999989</v>
          </cell>
          <cell r="AG31">
            <v>1.4543668384119373E-2</v>
          </cell>
          <cell r="AH31">
            <v>0.25101487957547286</v>
          </cell>
          <cell r="AI31">
            <v>7.5177388399024908E-2</v>
          </cell>
          <cell r="AJ31">
            <v>0</v>
          </cell>
          <cell r="AK31">
            <v>0.12848773485067633</v>
          </cell>
          <cell r="AL31">
            <v>0.43356209499257142</v>
          </cell>
          <cell r="AM31">
            <v>6.5576551869934926E-2</v>
          </cell>
          <cell r="AN31">
            <v>3.1312023417971534E-2</v>
          </cell>
          <cell r="AO31">
            <v>3.2565851022860903E-4</v>
          </cell>
        </row>
        <row r="32">
          <cell r="G32" t="str">
            <v>SE-U</v>
          </cell>
          <cell r="J32">
            <v>0.99999999999999989</v>
          </cell>
          <cell r="K32">
            <v>1.4543668384119373E-2</v>
          </cell>
          <cell r="L32">
            <v>0.25101487957547286</v>
          </cell>
          <cell r="M32">
            <v>7.5177388399024908E-2</v>
          </cell>
          <cell r="N32">
            <v>0</v>
          </cell>
          <cell r="O32">
            <v>0.12848773485067633</v>
          </cell>
          <cell r="P32">
            <v>0.43356209499257142</v>
          </cell>
          <cell r="Q32">
            <v>6.5576551869934926E-2</v>
          </cell>
          <cell r="R32">
            <v>3.1312023417971534E-2</v>
          </cell>
          <cell r="S32">
            <v>3.2565851022860903E-4</v>
          </cell>
          <cell r="AC32" t="str">
            <v>SE-U</v>
          </cell>
          <cell r="AF32">
            <v>0.99999999999999989</v>
          </cell>
          <cell r="AG32">
            <v>1.4543668384119373E-2</v>
          </cell>
          <cell r="AH32">
            <v>0.25101487957547286</v>
          </cell>
          <cell r="AI32">
            <v>7.5177388399024908E-2</v>
          </cell>
          <cell r="AJ32">
            <v>0</v>
          </cell>
          <cell r="AK32">
            <v>0.12848773485067633</v>
          </cell>
          <cell r="AL32">
            <v>0.43356209499257142</v>
          </cell>
          <cell r="AM32">
            <v>6.5576551869934926E-2</v>
          </cell>
          <cell r="AN32">
            <v>3.1312023417971534E-2</v>
          </cell>
          <cell r="AO32">
            <v>3.2565851022860903E-4</v>
          </cell>
        </row>
        <row r="33">
          <cell r="G33" t="str">
            <v>DEP</v>
          </cell>
          <cell r="J33">
            <v>1</v>
          </cell>
          <cell r="K33">
            <v>3.0995171975525263E-2</v>
          </cell>
          <cell r="L33">
            <v>0.53495783562784005</v>
          </cell>
          <cell r="M33">
            <v>0.16021653000854819</v>
          </cell>
          <cell r="N33">
            <v>0</v>
          </cell>
          <cell r="O33">
            <v>0.27383046238808656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3.0995171975525263E-2</v>
          </cell>
          <cell r="AH33">
            <v>0.53495783562784005</v>
          </cell>
          <cell r="AI33">
            <v>0.16021653000854819</v>
          </cell>
          <cell r="AJ33">
            <v>0</v>
          </cell>
          <cell r="AK33">
            <v>0.27383046238808656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0.81684519726110816</v>
          </cell>
          <cell r="Q34">
            <v>0.12354837303943296</v>
          </cell>
          <cell r="R34">
            <v>5.8992878392507143E-2</v>
          </cell>
          <cell r="S34">
            <v>6.1355130695178641E-4</v>
          </cell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0.81684519726110816</v>
          </cell>
          <cell r="AM34">
            <v>0.12354837303943296</v>
          </cell>
          <cell r="AN34">
            <v>5.8992878392507143E-2</v>
          </cell>
          <cell r="AO34">
            <v>6.1355130695178641E-4</v>
          </cell>
        </row>
        <row r="35">
          <cell r="G35" t="str">
            <v>SO</v>
          </cell>
          <cell r="J35">
            <v>1.0000000000000002</v>
          </cell>
          <cell r="K35">
            <v>2.2625594186942218E-2</v>
          </cell>
          <cell r="L35">
            <v>0.27188151666118088</v>
          </cell>
          <cell r="M35">
            <v>7.6886304841625897E-2</v>
          </cell>
          <cell r="N35">
            <v>0</v>
          </cell>
          <cell r="O35">
            <v>0.11044233967452191</v>
          </cell>
          <cell r="P35">
            <v>0.43538042876124788</v>
          </cell>
          <cell r="Q35">
            <v>5.7440884809852322E-2</v>
          </cell>
          <cell r="R35">
            <v>2.5140217304753954E-2</v>
          </cell>
          <cell r="S35">
            <v>2.0271375987512054E-4</v>
          </cell>
          <cell r="T35">
            <v>0</v>
          </cell>
          <cell r="U35">
            <v>0</v>
          </cell>
          <cell r="AC35" t="str">
            <v>SO</v>
          </cell>
          <cell r="AF35">
            <v>1.0000000000000002</v>
          </cell>
          <cell r="AG35">
            <v>2.2625594186942218E-2</v>
          </cell>
          <cell r="AH35">
            <v>0.27188151666118088</v>
          </cell>
          <cell r="AI35">
            <v>7.6886304841625897E-2</v>
          </cell>
          <cell r="AJ35">
            <v>0</v>
          </cell>
          <cell r="AK35">
            <v>0.11044233967452191</v>
          </cell>
          <cell r="AL35">
            <v>0.43538042876124788</v>
          </cell>
          <cell r="AM35">
            <v>5.7440884809852322E-2</v>
          </cell>
          <cell r="AN35">
            <v>2.5140217304753954E-2</v>
          </cell>
          <cell r="AO35">
            <v>2.0271375987512054E-4</v>
          </cell>
          <cell r="AP35">
            <v>0</v>
          </cell>
          <cell r="AQ35">
            <v>0</v>
          </cell>
        </row>
        <row r="36">
          <cell r="G36" t="str">
            <v>SO-P</v>
          </cell>
          <cell r="J36">
            <v>1.0000000000000002</v>
          </cell>
          <cell r="K36">
            <v>2.2625594186942218E-2</v>
          </cell>
          <cell r="L36">
            <v>0.27188151666118088</v>
          </cell>
          <cell r="M36">
            <v>7.6886304841625897E-2</v>
          </cell>
          <cell r="N36">
            <v>0</v>
          </cell>
          <cell r="O36">
            <v>0.11044233967452191</v>
          </cell>
          <cell r="P36">
            <v>0.43538042876124788</v>
          </cell>
          <cell r="Q36">
            <v>5.7440884809852322E-2</v>
          </cell>
          <cell r="R36">
            <v>2.5140217304753954E-2</v>
          </cell>
          <cell r="S36">
            <v>2.0271375987512054E-4</v>
          </cell>
          <cell r="AC36" t="str">
            <v>SO-P</v>
          </cell>
          <cell r="AF36">
            <v>1.0000000000000002</v>
          </cell>
          <cell r="AG36">
            <v>2.2625594186942218E-2</v>
          </cell>
          <cell r="AH36">
            <v>0.27188151666118088</v>
          </cell>
          <cell r="AI36">
            <v>7.6886304841625897E-2</v>
          </cell>
          <cell r="AJ36">
            <v>0</v>
          </cell>
          <cell r="AK36">
            <v>0.11044233967452191</v>
          </cell>
          <cell r="AL36">
            <v>0.43538042876124788</v>
          </cell>
          <cell r="AM36">
            <v>5.7440884809852322E-2</v>
          </cell>
          <cell r="AN36">
            <v>2.5140217304753954E-2</v>
          </cell>
          <cell r="AO36">
            <v>2.0271375987512054E-4</v>
          </cell>
        </row>
        <row r="37">
          <cell r="G37" t="str">
            <v>SO-U</v>
          </cell>
          <cell r="J37">
            <v>1.0000000000000002</v>
          </cell>
          <cell r="K37">
            <v>2.2625594186942218E-2</v>
          </cell>
          <cell r="L37">
            <v>0.27188151666118088</v>
          </cell>
          <cell r="M37">
            <v>7.6886304841625897E-2</v>
          </cell>
          <cell r="N37">
            <v>0</v>
          </cell>
          <cell r="O37">
            <v>0.11044233967452191</v>
          </cell>
          <cell r="P37">
            <v>0.43538042876124788</v>
          </cell>
          <cell r="Q37">
            <v>5.7440884809852322E-2</v>
          </cell>
          <cell r="R37">
            <v>2.5140217304753954E-2</v>
          </cell>
          <cell r="S37">
            <v>2.0271375987512054E-4</v>
          </cell>
          <cell r="AC37" t="str">
            <v>SO-U</v>
          </cell>
          <cell r="AF37">
            <v>1.0000000000000002</v>
          </cell>
          <cell r="AG37">
            <v>2.2625594186942218E-2</v>
          </cell>
          <cell r="AH37">
            <v>0.27188151666118088</v>
          </cell>
          <cell r="AI37">
            <v>7.6886304841625897E-2</v>
          </cell>
          <cell r="AJ37">
            <v>0</v>
          </cell>
          <cell r="AK37">
            <v>0.11044233967452191</v>
          </cell>
          <cell r="AL37">
            <v>0.43538042876124788</v>
          </cell>
          <cell r="AM37">
            <v>5.7440884809852322E-2</v>
          </cell>
          <cell r="AN37">
            <v>2.5140217304753954E-2</v>
          </cell>
          <cell r="AO37">
            <v>2.0271375987512054E-4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2.2625594186942214E-2</v>
          </cell>
          <cell r="L40">
            <v>0.27188151666118082</v>
          </cell>
          <cell r="M40">
            <v>7.6886304841625883E-2</v>
          </cell>
          <cell r="N40">
            <v>0</v>
          </cell>
          <cell r="O40">
            <v>0.11044233967452188</v>
          </cell>
          <cell r="P40">
            <v>0.43538042876124783</v>
          </cell>
          <cell r="Q40">
            <v>5.7440884809852315E-2</v>
          </cell>
          <cell r="R40">
            <v>2.5140217304753947E-2</v>
          </cell>
          <cell r="S40">
            <v>2.0271375987512052E-4</v>
          </cell>
          <cell r="T40">
            <v>0</v>
          </cell>
          <cell r="U40">
            <v>0</v>
          </cell>
          <cell r="AC40" t="str">
            <v>GPS</v>
          </cell>
          <cell r="AF40">
            <v>1</v>
          </cell>
          <cell r="AG40">
            <v>2.2625594186942214E-2</v>
          </cell>
          <cell r="AH40">
            <v>0.27188151666118082</v>
          </cell>
          <cell r="AI40">
            <v>7.6886304841625883E-2</v>
          </cell>
          <cell r="AJ40">
            <v>0</v>
          </cell>
          <cell r="AK40">
            <v>0.11044233967452188</v>
          </cell>
          <cell r="AL40">
            <v>0.43538042876124783</v>
          </cell>
          <cell r="AM40">
            <v>5.7440884809852315E-2</v>
          </cell>
          <cell r="AN40">
            <v>2.5140217304753947E-2</v>
          </cell>
          <cell r="AO40">
            <v>2.0271375987512052E-4</v>
          </cell>
          <cell r="AP40">
            <v>0</v>
          </cell>
          <cell r="AQ40">
            <v>0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1.0000000000000002</v>
          </cell>
          <cell r="K43">
            <v>2.0953437365231926E-2</v>
          </cell>
          <cell r="L43">
            <v>0.26308541651540013</v>
          </cell>
          <cell r="M43">
            <v>7.4407626089868423E-2</v>
          </cell>
          <cell r="N43">
            <v>0</v>
          </cell>
          <cell r="O43">
            <v>0.10870749843767519</v>
          </cell>
          <cell r="P43">
            <v>0.4493191287033495</v>
          </cell>
          <cell r="Q43">
            <v>5.7771007945102572E-2</v>
          </cell>
          <cell r="R43">
            <v>2.5373912913517482E-2</v>
          </cell>
          <cell r="S43">
            <v>2.1288421939553594E-4</v>
          </cell>
          <cell r="T43">
            <v>1.6908781045936575E-4</v>
          </cell>
          <cell r="U43">
            <v>0</v>
          </cell>
          <cell r="AC43" t="str">
            <v>SNP</v>
          </cell>
          <cell r="AF43">
            <v>1.0000000000000002</v>
          </cell>
          <cell r="AG43">
            <v>2.0953437365231926E-2</v>
          </cell>
          <cell r="AH43">
            <v>0.26308541651540013</v>
          </cell>
          <cell r="AI43">
            <v>7.4407626089868423E-2</v>
          </cell>
          <cell r="AJ43">
            <v>0</v>
          </cell>
          <cell r="AK43">
            <v>0.10870749843767519</v>
          </cell>
          <cell r="AL43">
            <v>0.4493191287033495</v>
          </cell>
          <cell r="AM43">
            <v>5.7771007945102572E-2</v>
          </cell>
          <cell r="AN43">
            <v>2.5373912913517482E-2</v>
          </cell>
          <cell r="AO43">
            <v>2.1288421939553594E-4</v>
          </cell>
          <cell r="AP43">
            <v>1.6908781045936575E-4</v>
          </cell>
          <cell r="AQ43">
            <v>0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0.99999999999999989</v>
          </cell>
          <cell r="K54">
            <v>3.7973031635378997E-2</v>
          </cell>
          <cell r="L54">
            <v>0.26732036913799978</v>
          </cell>
          <cell r="M54">
            <v>6.1299652205047794E-2</v>
          </cell>
          <cell r="N54">
            <v>0</v>
          </cell>
          <cell r="O54">
            <v>8.3906335421460698E-2</v>
          </cell>
          <cell r="P54">
            <v>0.48164094282709152</v>
          </cell>
          <cell r="Q54">
            <v>5.1205171632653985E-2</v>
          </cell>
          <cell r="R54">
            <v>1.6654497140367056E-2</v>
          </cell>
          <cell r="S54">
            <v>0</v>
          </cell>
          <cell r="AC54" t="str">
            <v>SNPD</v>
          </cell>
          <cell r="AF54">
            <v>0.99999999999999989</v>
          </cell>
          <cell r="AG54">
            <v>3.7973031635378997E-2</v>
          </cell>
          <cell r="AH54">
            <v>0.26732036913799978</v>
          </cell>
          <cell r="AI54">
            <v>6.1299652205047794E-2</v>
          </cell>
          <cell r="AJ54">
            <v>0</v>
          </cell>
          <cell r="AK54">
            <v>8.3906335421460698E-2</v>
          </cell>
          <cell r="AL54">
            <v>0.48164094282709152</v>
          </cell>
          <cell r="AM54">
            <v>5.1205171632653985E-2</v>
          </cell>
          <cell r="AN54">
            <v>1.6654497140367056E-2</v>
          </cell>
          <cell r="AO54">
            <v>0</v>
          </cell>
        </row>
        <row r="55">
          <cell r="G55" t="str">
            <v>DGUH</v>
          </cell>
          <cell r="J55">
            <v>1.0000000000000002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0.83431281722523543</v>
          </cell>
          <cell r="Q55">
            <v>0.11183214378842185</v>
          </cell>
          <cell r="R55">
            <v>5.3317653821164893E-2</v>
          </cell>
          <cell r="S55">
            <v>5.3738516517798905E-4</v>
          </cell>
          <cell r="AC55" t="str">
            <v>DGUH</v>
          </cell>
          <cell r="AF55">
            <v>1.0000000000000002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0.83431281722523543</v>
          </cell>
          <cell r="AM55">
            <v>0.11183214378842185</v>
          </cell>
          <cell r="AN55">
            <v>5.3317653821164893E-2</v>
          </cell>
          <cell r="AO55">
            <v>5.3738516517798905E-4</v>
          </cell>
        </row>
        <row r="56">
          <cell r="G56" t="str">
            <v>DEUH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0.81684519726110816</v>
          </cell>
          <cell r="Q56">
            <v>0.12354837303943296</v>
          </cell>
          <cell r="R56">
            <v>5.8992878392507143E-2</v>
          </cell>
          <cell r="S56">
            <v>6.1355130695178641E-4</v>
          </cell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0.81684519726110816</v>
          </cell>
          <cell r="AM56">
            <v>0.12354837303943296</v>
          </cell>
          <cell r="AN56">
            <v>5.8992878392507143E-2</v>
          </cell>
          <cell r="AO56">
            <v>6.1355130695178641E-4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0.99999999999999989</v>
          </cell>
          <cell r="K58">
            <v>1.4543668384119374E-2</v>
          </cell>
          <cell r="L58">
            <v>0.25101487957547286</v>
          </cell>
          <cell r="M58">
            <v>7.5177388399024908E-2</v>
          </cell>
          <cell r="N58">
            <v>0</v>
          </cell>
          <cell r="O58">
            <v>0.12848773485067633</v>
          </cell>
          <cell r="P58">
            <v>0.43356209499257142</v>
          </cell>
          <cell r="Q58">
            <v>6.5576551869934926E-2</v>
          </cell>
          <cell r="R58">
            <v>3.1312023417971534E-2</v>
          </cell>
          <cell r="S58">
            <v>3.2565851022860903E-4</v>
          </cell>
          <cell r="AC58" t="str">
            <v>DNPGMU</v>
          </cell>
          <cell r="AF58">
            <v>0.99999999999999989</v>
          </cell>
          <cell r="AG58">
            <v>1.4543668384119374E-2</v>
          </cell>
          <cell r="AH58">
            <v>0.25101487957547286</v>
          </cell>
          <cell r="AI58">
            <v>7.5177388399024908E-2</v>
          </cell>
          <cell r="AJ58">
            <v>0</v>
          </cell>
          <cell r="AK58">
            <v>0.12848773485067633</v>
          </cell>
          <cell r="AL58">
            <v>0.43356209499257142</v>
          </cell>
          <cell r="AM58">
            <v>6.5576551869934926E-2</v>
          </cell>
          <cell r="AN58">
            <v>3.1312023417971534E-2</v>
          </cell>
          <cell r="AO58">
            <v>3.2565851022860903E-4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0.99999999999999956</v>
          </cell>
          <cell r="K65">
            <v>1.5281675967738237E-2</v>
          </cell>
          <cell r="L65">
            <v>0.25878107317893301</v>
          </cell>
          <cell r="M65">
            <v>7.8482078566496069E-2</v>
          </cell>
          <cell r="N65">
            <v>0</v>
          </cell>
          <cell r="O65">
            <v>0.11748001528771124</v>
          </cell>
          <cell r="P65">
            <v>0.43753143544100931</v>
          </cell>
          <cell r="Q65">
            <v>5.8647161340425795E-2</v>
          </cell>
          <cell r="R65">
            <v>2.7960914814069416E-2</v>
          </cell>
          <cell r="S65">
            <v>2.8181624188275449E-4</v>
          </cell>
          <cell r="T65">
            <v>5.5538291617338222E-3</v>
          </cell>
          <cell r="U65">
            <v>0</v>
          </cell>
          <cell r="AC65" t="str">
            <v>SNPPH-P</v>
          </cell>
          <cell r="AF65">
            <v>0.99999999999999967</v>
          </cell>
          <cell r="AG65">
            <v>1.5281675967738237E-2</v>
          </cell>
          <cell r="AH65">
            <v>0.25878107317893301</v>
          </cell>
          <cell r="AI65">
            <v>7.8482078566496069E-2</v>
          </cell>
          <cell r="AJ65">
            <v>0</v>
          </cell>
          <cell r="AK65">
            <v>0.11748001528771124</v>
          </cell>
          <cell r="AL65">
            <v>0.43753143544100936</v>
          </cell>
          <cell r="AM65">
            <v>5.8647161340425802E-2</v>
          </cell>
          <cell r="AN65">
            <v>2.7960914814069416E-2</v>
          </cell>
          <cell r="AO65">
            <v>2.8181624188275449E-4</v>
          </cell>
          <cell r="AP65">
            <v>5.5538291617338222E-3</v>
          </cell>
          <cell r="AQ65">
            <v>0</v>
          </cell>
        </row>
        <row r="66">
          <cell r="G66" t="str">
            <v>SNPPH-U</v>
          </cell>
          <cell r="J66">
            <v>0.99999999999999956</v>
          </cell>
          <cell r="K66">
            <v>1.5281675967738237E-2</v>
          </cell>
          <cell r="L66">
            <v>0.25878107317893301</v>
          </cell>
          <cell r="M66">
            <v>7.8482078566496069E-2</v>
          </cell>
          <cell r="N66">
            <v>0</v>
          </cell>
          <cell r="O66">
            <v>0.11748001528771124</v>
          </cell>
          <cell r="P66">
            <v>0.43753143544100931</v>
          </cell>
          <cell r="Q66">
            <v>5.8647161340425795E-2</v>
          </cell>
          <cell r="R66">
            <v>2.7960914814069416E-2</v>
          </cell>
          <cell r="S66">
            <v>2.8181624188275449E-4</v>
          </cell>
          <cell r="T66">
            <v>5.5538291617338222E-3</v>
          </cell>
          <cell r="U66">
            <v>0</v>
          </cell>
          <cell r="AC66" t="str">
            <v>SNPPH-U</v>
          </cell>
          <cell r="AF66">
            <v>0.99999999999999967</v>
          </cell>
          <cell r="AG66">
            <v>1.5281675967738237E-2</v>
          </cell>
          <cell r="AH66">
            <v>0.25878107317893301</v>
          </cell>
          <cell r="AI66">
            <v>7.8482078566496069E-2</v>
          </cell>
          <cell r="AJ66">
            <v>0</v>
          </cell>
          <cell r="AK66">
            <v>0.11748001528771124</v>
          </cell>
          <cell r="AL66">
            <v>0.43753143544100936</v>
          </cell>
          <cell r="AM66">
            <v>5.8647161340425802E-2</v>
          </cell>
          <cell r="AN66">
            <v>2.7960914814069416E-2</v>
          </cell>
          <cell r="AO66">
            <v>2.8181624188275449E-4</v>
          </cell>
          <cell r="AP66">
            <v>5.5538291617338222E-3</v>
          </cell>
          <cell r="AQ66">
            <v>0</v>
          </cell>
        </row>
        <row r="67">
          <cell r="G67" t="str">
            <v>CN</v>
          </cell>
          <cell r="J67">
            <v>1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1.0000000000000011</v>
          </cell>
          <cell r="K73">
            <v>4.494716023629225E-2</v>
          </cell>
          <cell r="L73">
            <v>0.28328312138071043</v>
          </cell>
          <cell r="M73">
            <v>2.4295625798959674E-2</v>
          </cell>
          <cell r="N73">
            <v>0</v>
          </cell>
          <cell r="O73">
            <v>0.17182142345164012</v>
          </cell>
          <cell r="P73">
            <v>0.27587086574291897</v>
          </cell>
          <cell r="Q73">
            <v>9.6421859615996253E-2</v>
          </cell>
          <cell r="R73">
            <v>2.4659477077091371E-2</v>
          </cell>
          <cell r="S73">
            <v>8.4512351853678183E-2</v>
          </cell>
          <cell r="T73">
            <v>-5.8118851693923267E-3</v>
          </cell>
          <cell r="U73">
            <v>1.2106259254366544E-11</v>
          </cell>
          <cell r="AC73" t="str">
            <v>EXCTAX</v>
          </cell>
          <cell r="AF73">
            <v>1.0000000000000011</v>
          </cell>
          <cell r="AG73">
            <v>4.494716023629225E-2</v>
          </cell>
          <cell r="AH73">
            <v>0.28328312138071043</v>
          </cell>
          <cell r="AI73">
            <v>2.4295625798959674E-2</v>
          </cell>
          <cell r="AJ73">
            <v>0</v>
          </cell>
          <cell r="AK73">
            <v>0.17182142345164012</v>
          </cell>
          <cell r="AL73">
            <v>0.27587086574291897</v>
          </cell>
          <cell r="AM73">
            <v>9.6421859615996253E-2</v>
          </cell>
          <cell r="AN73">
            <v>2.4659477077091371E-2</v>
          </cell>
          <cell r="AO73">
            <v>8.4512351853678183E-2</v>
          </cell>
          <cell r="AP73">
            <v>-5.8118851693923267E-3</v>
          </cell>
          <cell r="AQ73">
            <v>1.2106259254366544E-11</v>
          </cell>
        </row>
        <row r="74">
          <cell r="G74" t="str">
            <v>INT</v>
          </cell>
          <cell r="J74">
            <v>1.0000000000000002</v>
          </cell>
          <cell r="K74">
            <v>2.0953437365231926E-2</v>
          </cell>
          <cell r="L74">
            <v>0.26308541651540013</v>
          </cell>
          <cell r="M74">
            <v>7.4407626089868423E-2</v>
          </cell>
          <cell r="N74">
            <v>0</v>
          </cell>
          <cell r="O74">
            <v>0.10870749843767519</v>
          </cell>
          <cell r="P74">
            <v>0.4493191287033495</v>
          </cell>
          <cell r="Q74">
            <v>5.7771007945102572E-2</v>
          </cell>
          <cell r="R74">
            <v>2.5373912913517482E-2</v>
          </cell>
          <cell r="S74">
            <v>2.1288421939553594E-4</v>
          </cell>
          <cell r="T74">
            <v>1.6908781045936575E-4</v>
          </cell>
          <cell r="U74">
            <v>0</v>
          </cell>
          <cell r="AC74" t="str">
            <v>INT</v>
          </cell>
          <cell r="AF74">
            <v>1.0000000000000002</v>
          </cell>
          <cell r="AG74">
            <v>2.0953437365231926E-2</v>
          </cell>
          <cell r="AH74">
            <v>0.26308541651540013</v>
          </cell>
          <cell r="AI74">
            <v>7.4407626089868423E-2</v>
          </cell>
          <cell r="AJ74">
            <v>0</v>
          </cell>
          <cell r="AK74">
            <v>0.10870749843767519</v>
          </cell>
          <cell r="AL74">
            <v>0.4493191287033495</v>
          </cell>
          <cell r="AM74">
            <v>5.7771007945102572E-2</v>
          </cell>
          <cell r="AN74">
            <v>2.5373912913517482E-2</v>
          </cell>
          <cell r="AO74">
            <v>2.1288421939553594E-4</v>
          </cell>
          <cell r="AP74">
            <v>1.6908781045936575E-4</v>
          </cell>
          <cell r="AQ74">
            <v>0</v>
          </cell>
        </row>
        <row r="75">
          <cell r="G75" t="str">
            <v>CIAC</v>
          </cell>
          <cell r="J75">
            <v>0.99999999999999989</v>
          </cell>
          <cell r="K75">
            <v>3.7973031635378997E-2</v>
          </cell>
          <cell r="L75">
            <v>0.26732036913799978</v>
          </cell>
          <cell r="M75">
            <v>6.1299652205047794E-2</v>
          </cell>
          <cell r="N75">
            <v>0</v>
          </cell>
          <cell r="O75">
            <v>8.3906335421460698E-2</v>
          </cell>
          <cell r="P75">
            <v>0.48164094282709152</v>
          </cell>
          <cell r="Q75">
            <v>5.1205171632653985E-2</v>
          </cell>
          <cell r="R75">
            <v>1.6654497140367056E-2</v>
          </cell>
          <cell r="S75">
            <v>0</v>
          </cell>
          <cell r="AC75" t="str">
            <v>CIAC</v>
          </cell>
          <cell r="AF75">
            <v>0.99999999999999989</v>
          </cell>
          <cell r="AG75">
            <v>3.7973031635378997E-2</v>
          </cell>
          <cell r="AH75">
            <v>0.26732036913799978</v>
          </cell>
          <cell r="AI75">
            <v>6.1299652205047794E-2</v>
          </cell>
          <cell r="AJ75">
            <v>0</v>
          </cell>
          <cell r="AK75">
            <v>8.3906335421460698E-2</v>
          </cell>
          <cell r="AL75">
            <v>0.48164094282709152</v>
          </cell>
          <cell r="AM75">
            <v>5.1205171632653985E-2</v>
          </cell>
          <cell r="AN75">
            <v>1.6654497140367056E-2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G78" t="str">
            <v>BADDEBT</v>
          </cell>
          <cell r="J78">
            <v>1</v>
          </cell>
          <cell r="K78">
            <v>5.5491205656449834E-2</v>
          </cell>
          <cell r="L78">
            <v>0.35176367089465932</v>
          </cell>
          <cell r="M78">
            <v>0.12666127239622316</v>
          </cell>
          <cell r="N78">
            <v>0</v>
          </cell>
          <cell r="O78">
            <v>6.6700930833120189E-2</v>
          </cell>
          <cell r="P78">
            <v>0.34485394321064117</v>
          </cell>
          <cell r="Q78">
            <v>5.448884965900555E-2</v>
          </cell>
          <cell r="R78">
            <v>4.0127349900863231E-5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5.5491205656449834E-2</v>
          </cell>
          <cell r="AH78">
            <v>0.35176367089465932</v>
          </cell>
          <cell r="AI78">
            <v>0.12666127239622316</v>
          </cell>
          <cell r="AJ78">
            <v>0</v>
          </cell>
          <cell r="AK78">
            <v>6.6700930833120189E-2</v>
          </cell>
          <cell r="AL78">
            <v>0.34485394321064117</v>
          </cell>
          <cell r="AM78">
            <v>5.448884965900555E-2</v>
          </cell>
          <cell r="AN78">
            <v>4.0127349900863231E-5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1.0000000000000004</v>
          </cell>
          <cell r="K89">
            <v>1.5519844185826259E-2</v>
          </cell>
          <cell r="L89">
            <v>0.26281423205522747</v>
          </cell>
          <cell r="M89">
            <v>7.9705238699160144E-2</v>
          </cell>
          <cell r="N89">
            <v>0</v>
          </cell>
          <cell r="O89">
            <v>0.10650241214307908</v>
          </cell>
          <cell r="P89">
            <v>0.44686637892136266</v>
          </cell>
          <cell r="Q89">
            <v>5.9908993880466353E-2</v>
          </cell>
          <cell r="R89">
            <v>2.8396691706043684E-2</v>
          </cell>
          <cell r="S89">
            <v>2.8620840883480784E-4</v>
          </cell>
          <cell r="T89">
            <v>0</v>
          </cell>
          <cell r="U89">
            <v>0</v>
          </cell>
          <cell r="AC89" t="str">
            <v>SNPPS</v>
          </cell>
          <cell r="AF89">
            <v>1.0000000000000004</v>
          </cell>
          <cell r="AG89">
            <v>1.5519844185826259E-2</v>
          </cell>
          <cell r="AH89">
            <v>0.26281423205522747</v>
          </cell>
          <cell r="AI89">
            <v>7.9705238699160144E-2</v>
          </cell>
          <cell r="AJ89">
            <v>0</v>
          </cell>
          <cell r="AK89">
            <v>0.10650241214307908</v>
          </cell>
          <cell r="AL89">
            <v>0.44686637892136266</v>
          </cell>
          <cell r="AM89">
            <v>5.9908993880466353E-2</v>
          </cell>
          <cell r="AN89">
            <v>2.8396691706043684E-2</v>
          </cell>
          <cell r="AO89">
            <v>2.8620840883480784E-4</v>
          </cell>
          <cell r="AP89">
            <v>0</v>
          </cell>
          <cell r="AQ89">
            <v>0</v>
          </cell>
        </row>
        <row r="90">
          <cell r="G90" t="str">
            <v>SNPT</v>
          </cell>
          <cell r="J90">
            <v>0.99999999999999989</v>
          </cell>
          <cell r="K90">
            <v>1.5367021781436965E-2</v>
          </cell>
          <cell r="L90">
            <v>0.26022632573545357</v>
          </cell>
          <cell r="M90">
            <v>7.8920388923957363E-2</v>
          </cell>
          <cell r="N90">
            <v>0</v>
          </cell>
          <cell r="O90">
            <v>0.11813612313342386</v>
          </cell>
          <cell r="P90">
            <v>0.43997498132271273</v>
          </cell>
          <cell r="Q90">
            <v>5.89746967309345E-2</v>
          </cell>
          <cell r="R90">
            <v>2.8117072229761671E-2</v>
          </cell>
          <cell r="S90">
            <v>2.8339014231931574E-4</v>
          </cell>
          <cell r="AC90" t="str">
            <v>SNPT</v>
          </cell>
          <cell r="AF90">
            <v>0.99999999999999989</v>
          </cell>
          <cell r="AG90">
            <v>1.5367021781436965E-2</v>
          </cell>
          <cell r="AH90">
            <v>0.26022632573545357</v>
          </cell>
          <cell r="AI90">
            <v>7.8920388923957363E-2</v>
          </cell>
          <cell r="AJ90">
            <v>0</v>
          </cell>
          <cell r="AK90">
            <v>0.11813612313342386</v>
          </cell>
          <cell r="AL90">
            <v>0.43997498132271273</v>
          </cell>
          <cell r="AM90">
            <v>5.89746967309345E-2</v>
          </cell>
          <cell r="AN90">
            <v>2.8117072229761671E-2</v>
          </cell>
          <cell r="AO90">
            <v>2.8339014231931574E-4</v>
          </cell>
        </row>
        <row r="91">
          <cell r="G91" t="str">
            <v>SNPP</v>
          </cell>
          <cell r="J91">
            <v>1</v>
          </cell>
          <cell r="K91">
            <v>1.5417029554725674E-2</v>
          </cell>
          <cell r="L91">
            <v>0.26108102399815353</v>
          </cell>
          <cell r="M91">
            <v>7.9177213764404536E-2</v>
          </cell>
          <cell r="N91">
            <v>0</v>
          </cell>
          <cell r="O91">
            <v>0.11383619776341236</v>
          </cell>
          <cell r="P91">
            <v>0.44232688695964889</v>
          </cell>
          <cell r="Q91">
            <v>5.9293813210817684E-2</v>
          </cell>
          <cell r="R91">
            <v>2.8208571558233156E-2</v>
          </cell>
          <cell r="S91">
            <v>2.8431235810002587E-4</v>
          </cell>
          <cell r="T91">
            <v>3.7495083250408588E-4</v>
          </cell>
          <cell r="U91">
            <v>0</v>
          </cell>
          <cell r="AC91" t="str">
            <v>SNPP</v>
          </cell>
          <cell r="AF91">
            <v>1</v>
          </cell>
          <cell r="AG91">
            <v>1.5417029554725674E-2</v>
          </cell>
          <cell r="AH91">
            <v>0.26108102399815353</v>
          </cell>
          <cell r="AI91">
            <v>7.9177213764404536E-2</v>
          </cell>
          <cell r="AJ91">
            <v>0</v>
          </cell>
          <cell r="AK91">
            <v>0.11383619776341236</v>
          </cell>
          <cell r="AL91">
            <v>0.44232688695964889</v>
          </cell>
          <cell r="AM91">
            <v>5.9293813210817684E-2</v>
          </cell>
          <cell r="AN91">
            <v>2.8208571558233156E-2</v>
          </cell>
          <cell r="AO91">
            <v>2.8431235810002587E-4</v>
          </cell>
          <cell r="AP91">
            <v>3.7495083250408588E-4</v>
          </cell>
          <cell r="AQ91">
            <v>0</v>
          </cell>
        </row>
        <row r="92">
          <cell r="G92" t="str">
            <v>SNPPH</v>
          </cell>
          <cell r="J92">
            <v>0.99999999999999956</v>
          </cell>
          <cell r="K92">
            <v>1.5281675967738237E-2</v>
          </cell>
          <cell r="L92">
            <v>0.25878107317893301</v>
          </cell>
          <cell r="M92">
            <v>7.8482078566496069E-2</v>
          </cell>
          <cell r="N92">
            <v>0</v>
          </cell>
          <cell r="O92">
            <v>0.11748001528771124</v>
          </cell>
          <cell r="P92">
            <v>0.43753143544100931</v>
          </cell>
          <cell r="Q92">
            <v>5.8647161340425795E-2</v>
          </cell>
          <cell r="R92">
            <v>2.7960914814069416E-2</v>
          </cell>
          <cell r="S92">
            <v>2.8181624188275449E-4</v>
          </cell>
          <cell r="T92">
            <v>5.5538291617338222E-3</v>
          </cell>
          <cell r="U92">
            <v>0</v>
          </cell>
          <cell r="AC92" t="str">
            <v>SNPPH</v>
          </cell>
          <cell r="AF92">
            <v>0.99999999999999967</v>
          </cell>
          <cell r="AG92">
            <v>1.5281675967738237E-2</v>
          </cell>
          <cell r="AH92">
            <v>0.25878107317893301</v>
          </cell>
          <cell r="AI92">
            <v>7.8482078566496069E-2</v>
          </cell>
          <cell r="AJ92">
            <v>0</v>
          </cell>
          <cell r="AK92">
            <v>0.11748001528771124</v>
          </cell>
          <cell r="AL92">
            <v>0.43753143544100936</v>
          </cell>
          <cell r="AM92">
            <v>5.8647161340425802E-2</v>
          </cell>
          <cell r="AN92">
            <v>2.7960914814069416E-2</v>
          </cell>
          <cell r="AO92">
            <v>2.8181624188275449E-4</v>
          </cell>
          <cell r="AP92">
            <v>5.5538291617338222E-3</v>
          </cell>
          <cell r="AQ92">
            <v>0</v>
          </cell>
        </row>
        <row r="93">
          <cell r="G93" t="str">
            <v>SNPPN</v>
          </cell>
          <cell r="J93">
            <v>1</v>
          </cell>
          <cell r="K93">
            <v>1.5367021781436967E-2</v>
          </cell>
          <cell r="L93">
            <v>0.26022632573545362</v>
          </cell>
          <cell r="M93">
            <v>7.8920388923957363E-2</v>
          </cell>
          <cell r="N93">
            <v>0</v>
          </cell>
          <cell r="O93">
            <v>0.11813612313342385</v>
          </cell>
          <cell r="P93">
            <v>0.43997498132271273</v>
          </cell>
          <cell r="Q93">
            <v>5.8974696730934487E-2</v>
          </cell>
          <cell r="R93">
            <v>2.8117072229761668E-2</v>
          </cell>
          <cell r="S93">
            <v>2.8339014231931568E-4</v>
          </cell>
          <cell r="AC93" t="str">
            <v>SNPPN</v>
          </cell>
          <cell r="AF93">
            <v>1</v>
          </cell>
          <cell r="AG93">
            <v>1.5367021781436967E-2</v>
          </cell>
          <cell r="AH93">
            <v>0.26022632573545362</v>
          </cell>
          <cell r="AI93">
            <v>7.8920388923957363E-2</v>
          </cell>
          <cell r="AJ93">
            <v>0</v>
          </cell>
          <cell r="AK93">
            <v>0.11813612313342385</v>
          </cell>
          <cell r="AL93">
            <v>0.43997498132271273</v>
          </cell>
          <cell r="AM93">
            <v>5.8974696730934487E-2</v>
          </cell>
          <cell r="AN93">
            <v>2.8117072229761668E-2</v>
          </cell>
          <cell r="AO93">
            <v>2.8339014231931568E-4</v>
          </cell>
        </row>
        <row r="94">
          <cell r="G94" t="str">
            <v>SNPPO</v>
          </cell>
          <cell r="J94">
            <v>0.99999999999999978</v>
          </cell>
          <cell r="K94">
            <v>1.5366808593464119E-2</v>
          </cell>
          <cell r="L94">
            <v>0.26023658867724048</v>
          </cell>
          <cell r="M94">
            <v>7.8919294054829822E-2</v>
          </cell>
          <cell r="N94">
            <v>0</v>
          </cell>
          <cell r="O94">
            <v>0.11813448422114994</v>
          </cell>
          <cell r="P94">
            <v>0.43996887751315833</v>
          </cell>
          <cell r="Q94">
            <v>5.8973878570055663E-2</v>
          </cell>
          <cell r="R94">
            <v>2.8116682159277193E-2</v>
          </cell>
          <cell r="S94">
            <v>2.8338621082427216E-4</v>
          </cell>
          <cell r="T94">
            <v>0</v>
          </cell>
          <cell r="U94">
            <v>0</v>
          </cell>
          <cell r="AC94" t="str">
            <v>SNPPO</v>
          </cell>
          <cell r="AF94">
            <v>0.99999999999999978</v>
          </cell>
          <cell r="AG94">
            <v>1.5366808593464119E-2</v>
          </cell>
          <cell r="AH94">
            <v>0.26023658867724048</v>
          </cell>
          <cell r="AI94">
            <v>7.8919294054829822E-2</v>
          </cell>
          <cell r="AJ94">
            <v>0</v>
          </cell>
          <cell r="AK94">
            <v>0.11813448422114994</v>
          </cell>
          <cell r="AL94">
            <v>0.43996887751315833</v>
          </cell>
          <cell r="AM94">
            <v>5.8973878570055663E-2</v>
          </cell>
          <cell r="AN94">
            <v>2.8116682159277193E-2</v>
          </cell>
          <cell r="AO94">
            <v>2.8338621082427216E-4</v>
          </cell>
          <cell r="AP94">
            <v>0</v>
          </cell>
          <cell r="AQ94">
            <v>0</v>
          </cell>
        </row>
        <row r="95">
          <cell r="G95" t="str">
            <v>SNPG</v>
          </cell>
          <cell r="J95">
            <v>1.0000000000000002</v>
          </cell>
          <cell r="K95">
            <v>2.6779758476165132E-2</v>
          </cell>
          <cell r="L95">
            <v>0.28309421145146418</v>
          </cell>
          <cell r="M95">
            <v>6.2462845585708075E-2</v>
          </cell>
          <cell r="N95">
            <v>0</v>
          </cell>
          <cell r="O95">
            <v>0.12015248091675436</v>
          </cell>
          <cell r="P95">
            <v>0.41730484692797454</v>
          </cell>
          <cell r="Q95">
            <v>6.6339101996853819E-2</v>
          </cell>
          <cell r="R95">
            <v>2.3756479440631605E-2</v>
          </cell>
          <cell r="S95">
            <v>1.1027520444840648E-4</v>
          </cell>
          <cell r="AC95" t="str">
            <v>SNPG</v>
          </cell>
          <cell r="AF95">
            <v>1.0000000000000002</v>
          </cell>
          <cell r="AG95">
            <v>2.6779758476165132E-2</v>
          </cell>
          <cell r="AH95">
            <v>0.28309421145146418</v>
          </cell>
          <cell r="AI95">
            <v>6.2462845585708075E-2</v>
          </cell>
          <cell r="AJ95">
            <v>0</v>
          </cell>
          <cell r="AK95">
            <v>0.12015248091675436</v>
          </cell>
          <cell r="AL95">
            <v>0.41730484692797454</v>
          </cell>
          <cell r="AM95">
            <v>6.6339101996853819E-2</v>
          </cell>
          <cell r="AN95">
            <v>2.3756479440631605E-2</v>
          </cell>
          <cell r="AO95">
            <v>1.1027520444840648E-4</v>
          </cell>
        </row>
        <row r="96">
          <cell r="G96" t="str">
            <v>SNPI</v>
          </cell>
          <cell r="J96">
            <v>0.99999999999999978</v>
          </cell>
          <cell r="K96">
            <v>2.0709133857412642E-2</v>
          </cell>
          <cell r="L96">
            <v>0.26063563722386546</v>
          </cell>
          <cell r="M96">
            <v>7.6871596451386082E-2</v>
          </cell>
          <cell r="N96">
            <v>0</v>
          </cell>
          <cell r="O96">
            <v>0.11854980738070216</v>
          </cell>
          <cell r="P96">
            <v>0.436713164431354</v>
          </cell>
          <cell r="Q96">
            <v>6.3088098518684868E-2</v>
          </cell>
          <cell r="R96">
            <v>2.3221638482597284E-2</v>
          </cell>
          <cell r="S96">
            <v>2.1092365399738043E-4</v>
          </cell>
          <cell r="AC96" t="str">
            <v>SNPI</v>
          </cell>
          <cell r="AF96">
            <v>0.99999999999999978</v>
          </cell>
          <cell r="AG96">
            <v>2.0709133857412642E-2</v>
          </cell>
          <cell r="AH96">
            <v>0.26063563722386546</v>
          </cell>
          <cell r="AI96">
            <v>7.6871596451386082E-2</v>
          </cell>
          <cell r="AJ96">
            <v>0</v>
          </cell>
          <cell r="AK96">
            <v>0.11854980738070216</v>
          </cell>
          <cell r="AL96">
            <v>0.436713164431354</v>
          </cell>
          <cell r="AM96">
            <v>6.3088098518684868E-2</v>
          </cell>
          <cell r="AN96">
            <v>2.3221638482597284E-2</v>
          </cell>
          <cell r="AO96">
            <v>2.1092365399738043E-4</v>
          </cell>
        </row>
        <row r="97">
          <cell r="G97" t="str">
            <v>TROJP</v>
          </cell>
          <cell r="J97">
            <v>1</v>
          </cell>
          <cell r="K97">
            <v>1.5241948099155644E-2</v>
          </cell>
          <cell r="L97">
            <v>0.25882703656737777</v>
          </cell>
          <cell r="M97">
            <v>7.8351798498558708E-2</v>
          </cell>
          <cell r="N97">
            <v>0</v>
          </cell>
          <cell r="O97">
            <v>0.11970861217548195</v>
          </cell>
          <cell r="P97">
            <v>0.4390008148105255</v>
          </cell>
          <cell r="Q97">
            <v>5.9977569051389797E-2</v>
          </cell>
          <cell r="R97">
            <v>2.8602409766620523E-2</v>
          </cell>
          <cell r="S97">
            <v>2.8981103088995916E-4</v>
          </cell>
          <cell r="AC97" t="str">
            <v>TROJP</v>
          </cell>
          <cell r="AF97">
            <v>1</v>
          </cell>
          <cell r="AG97">
            <v>1.5241948099155644E-2</v>
          </cell>
          <cell r="AH97">
            <v>0.25882703656737777</v>
          </cell>
          <cell r="AI97">
            <v>7.8351798498558708E-2</v>
          </cell>
          <cell r="AJ97">
            <v>0</v>
          </cell>
          <cell r="AK97">
            <v>0.11970861217548195</v>
          </cell>
          <cell r="AL97">
            <v>0.4390008148105255</v>
          </cell>
          <cell r="AM97">
            <v>5.9977569051389797E-2</v>
          </cell>
          <cell r="AN97">
            <v>2.8602409766620523E-2</v>
          </cell>
          <cell r="AO97">
            <v>2.8981103088995916E-4</v>
          </cell>
        </row>
        <row r="98">
          <cell r="G98" t="str">
            <v>TROJD</v>
          </cell>
          <cell r="J98">
            <v>1</v>
          </cell>
          <cell r="K98">
            <v>1.5219857559118404E-2</v>
          </cell>
          <cell r="L98">
            <v>0.25857989382058044</v>
          </cell>
          <cell r="M98">
            <v>7.8251373938187915E-2</v>
          </cell>
          <cell r="N98">
            <v>0</v>
          </cell>
          <cell r="O98">
            <v>0.11998634552040405</v>
          </cell>
          <cell r="P98">
            <v>0.43882875731651172</v>
          </cell>
          <cell r="Q98">
            <v>6.015469657128987E-2</v>
          </cell>
          <cell r="R98">
            <v>2.8688130184329523E-2</v>
          </cell>
          <cell r="S98">
            <v>2.9094508957806456E-4</v>
          </cell>
          <cell r="AC98" t="str">
            <v>TROJD</v>
          </cell>
          <cell r="AF98">
            <v>1</v>
          </cell>
          <cell r="AG98">
            <v>1.5219857559118404E-2</v>
          </cell>
          <cell r="AH98">
            <v>0.25857989382058044</v>
          </cell>
          <cell r="AI98">
            <v>7.8251373938187915E-2</v>
          </cell>
          <cell r="AJ98">
            <v>0</v>
          </cell>
          <cell r="AK98">
            <v>0.11998634552040405</v>
          </cell>
          <cell r="AL98">
            <v>0.43882875731651172</v>
          </cell>
          <cell r="AM98">
            <v>6.015469657128987E-2</v>
          </cell>
          <cell r="AN98">
            <v>2.8688130184329523E-2</v>
          </cell>
          <cell r="AO98">
            <v>2.9094508957806456E-4</v>
          </cell>
        </row>
        <row r="99">
          <cell r="G99" t="str">
            <v>IBT</v>
          </cell>
          <cell r="J99">
            <v>1.0000000000000002</v>
          </cell>
          <cell r="K99">
            <v>4.4798116048186093E-2</v>
          </cell>
          <cell r="L99">
            <v>0.28315765729414755</v>
          </cell>
          <cell r="M99">
            <v>2.4606911481380275E-2</v>
          </cell>
          <cell r="N99">
            <v>0</v>
          </cell>
          <cell r="O99">
            <v>0.17142937242385889</v>
          </cell>
          <cell r="P99">
            <v>0.27694829152091349</v>
          </cell>
          <cell r="Q99">
            <v>9.6181768287199265E-2</v>
          </cell>
          <cell r="R99">
            <v>2.4663915009035718E-2</v>
          </cell>
          <cell r="S99">
            <v>8.3988700489575643E-2</v>
          </cell>
          <cell r="T99">
            <v>-5.7747325663278963E-3</v>
          </cell>
          <cell r="U99">
            <v>1.2031057603031918E-11</v>
          </cell>
          <cell r="AC99" t="str">
            <v>IBT</v>
          </cell>
          <cell r="AF99">
            <v>1.0000000000000002</v>
          </cell>
          <cell r="AG99">
            <v>4.4798116048186093E-2</v>
          </cell>
          <cell r="AH99">
            <v>0.28315765729414755</v>
          </cell>
          <cell r="AI99">
            <v>2.4606911481380275E-2</v>
          </cell>
          <cell r="AJ99">
            <v>0</v>
          </cell>
          <cell r="AK99">
            <v>0.17142937242385889</v>
          </cell>
          <cell r="AL99">
            <v>0.27694829152091349</v>
          </cell>
          <cell r="AM99">
            <v>9.6181768287199265E-2</v>
          </cell>
          <cell r="AN99">
            <v>2.4663915009035718E-2</v>
          </cell>
          <cell r="AO99">
            <v>8.3988700489575643E-2</v>
          </cell>
          <cell r="AP99">
            <v>-5.7747325663278963E-3</v>
          </cell>
          <cell r="AQ99">
            <v>1.2031057603031918E-11</v>
          </cell>
        </row>
        <row r="100">
          <cell r="G100" t="str">
            <v>DITEXP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AC100" t="str">
            <v>DITEXP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</row>
        <row r="101">
          <cell r="G101" t="str">
            <v>DITBAL</v>
          </cell>
          <cell r="J101">
            <v>1.0000000000000002</v>
          </cell>
          <cell r="K101">
            <v>2.2154992802742315E-2</v>
          </cell>
          <cell r="L101">
            <v>0.24624311763799739</v>
          </cell>
          <cell r="M101">
            <v>6.4421939189048261E-2</v>
          </cell>
          <cell r="N101">
            <v>0</v>
          </cell>
          <cell r="O101">
            <v>0.12093470649900949</v>
          </cell>
          <cell r="P101">
            <v>0.44430736188733277</v>
          </cell>
          <cell r="Q101">
            <v>5.847233591091193E-2</v>
          </cell>
          <cell r="R101">
            <v>2.5568714164656624E-2</v>
          </cell>
          <cell r="S101">
            <v>2.2827633234953635E-3</v>
          </cell>
          <cell r="T101">
            <v>0</v>
          </cell>
          <cell r="U101">
            <v>1.5614068584806035E-2</v>
          </cell>
          <cell r="AC101" t="str">
            <v>DITBAL</v>
          </cell>
          <cell r="AF101">
            <v>1.0000000000000002</v>
          </cell>
          <cell r="AG101">
            <v>2.2154992802742315E-2</v>
          </cell>
          <cell r="AH101">
            <v>0.24624311763799739</v>
          </cell>
          <cell r="AI101">
            <v>6.4421939189048261E-2</v>
          </cell>
          <cell r="AJ101">
            <v>0</v>
          </cell>
          <cell r="AK101">
            <v>0.12093470649900949</v>
          </cell>
          <cell r="AL101">
            <v>0.44430736188733277</v>
          </cell>
          <cell r="AM101">
            <v>5.847233591091193E-2</v>
          </cell>
          <cell r="AN101">
            <v>2.5568714164656624E-2</v>
          </cell>
          <cell r="AO101">
            <v>2.2827633234953635E-3</v>
          </cell>
          <cell r="AP101">
            <v>0</v>
          </cell>
          <cell r="AQ101">
            <v>1.5614068584806035E-2</v>
          </cell>
        </row>
        <row r="102">
          <cell r="G102" t="str">
            <v>TAXDEPR</v>
          </cell>
          <cell r="J102">
            <v>0.99999999999999989</v>
          </cell>
          <cell r="K102">
            <v>1.9749214458216011E-2</v>
          </cell>
          <cell r="L102">
            <v>0.26309931175444351</v>
          </cell>
          <cell r="M102">
            <v>5.4841839465577261E-2</v>
          </cell>
          <cell r="N102">
            <v>0</v>
          </cell>
          <cell r="O102">
            <v>0.11055627780060463</v>
          </cell>
          <cell r="P102">
            <v>0.44814788492187513</v>
          </cell>
          <cell r="Q102">
            <v>5.6887773721745027E-2</v>
          </cell>
          <cell r="R102">
            <v>2.5783213776191201E-2</v>
          </cell>
          <cell r="S102">
            <v>2.1425691305748632E-4</v>
          </cell>
          <cell r="T102">
            <v>2.0720227188289659E-2</v>
          </cell>
          <cell r="U102">
            <v>0</v>
          </cell>
          <cell r="AC102" t="str">
            <v>TAXDEPR</v>
          </cell>
          <cell r="AF102">
            <v>0.99999999999999989</v>
          </cell>
          <cell r="AG102">
            <v>1.9749214458216011E-2</v>
          </cell>
          <cell r="AH102">
            <v>0.26309931175444351</v>
          </cell>
          <cell r="AI102">
            <v>5.4841839465577261E-2</v>
          </cell>
          <cell r="AJ102">
            <v>0</v>
          </cell>
          <cell r="AK102">
            <v>0.11055627780060463</v>
          </cell>
          <cell r="AL102">
            <v>0.44814788492187513</v>
          </cell>
          <cell r="AM102">
            <v>5.6887773721745027E-2</v>
          </cell>
          <cell r="AN102">
            <v>2.5783213776191201E-2</v>
          </cell>
          <cell r="AO102">
            <v>2.1425691305748632E-4</v>
          </cell>
          <cell r="AP102">
            <v>2.0720227188289659E-2</v>
          </cell>
          <cell r="AQ102">
            <v>0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1</v>
          </cell>
          <cell r="K106">
            <v>2.1625370318872249E-2</v>
          </cell>
          <cell r="L106">
            <v>0.26962025298788539</v>
          </cell>
          <cell r="M106">
            <v>7.8039720903637991E-2</v>
          </cell>
          <cell r="N106">
            <v>0</v>
          </cell>
          <cell r="O106">
            <v>0.11234985407440243</v>
          </cell>
          <cell r="P106">
            <v>0.43468126641035748</v>
          </cell>
          <cell r="Q106">
            <v>5.7486185290735972E-2</v>
          </cell>
          <cell r="R106">
            <v>2.5980098680169466E-2</v>
          </cell>
          <cell r="S106">
            <v>2.1725133393897113E-4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1</v>
          </cell>
          <cell r="AG106">
            <v>2.1625370318872249E-2</v>
          </cell>
          <cell r="AH106">
            <v>0.26962025298788539</v>
          </cell>
          <cell r="AI106">
            <v>7.8039720903637991E-2</v>
          </cell>
          <cell r="AJ106">
            <v>0</v>
          </cell>
          <cell r="AK106">
            <v>0.11234985407440243</v>
          </cell>
          <cell r="AL106">
            <v>0.43468126641035748</v>
          </cell>
          <cell r="AM106">
            <v>5.7486185290735972E-2</v>
          </cell>
          <cell r="AN106">
            <v>2.5980098680169466E-2</v>
          </cell>
          <cell r="AO106">
            <v>2.1725133393897113E-4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0.99999999999999989</v>
          </cell>
          <cell r="K107">
            <v>1.9362673759371399E-2</v>
          </cell>
          <cell r="L107">
            <v>0.2855915209396071</v>
          </cell>
          <cell r="M107">
            <v>8.1797077481256711E-2</v>
          </cell>
          <cell r="N107">
            <v>0</v>
          </cell>
          <cell r="O107">
            <v>4.5284113313316443E-2</v>
          </cell>
          <cell r="P107">
            <v>0.42475337381207856</v>
          </cell>
          <cell r="Q107">
            <v>5.8188719417665069E-2</v>
          </cell>
          <cell r="R107">
            <v>2.5871132341111651E-2</v>
          </cell>
          <cell r="S107">
            <v>2.3741780051636556E-4</v>
          </cell>
          <cell r="T107">
            <v>5.8913971135076612E-2</v>
          </cell>
          <cell r="U107">
            <v>0</v>
          </cell>
          <cell r="AC107" t="str">
            <v>SCHMAEXP</v>
          </cell>
          <cell r="AF107">
            <v>0.99999999999999989</v>
          </cell>
          <cell r="AG107">
            <v>1.9362673759371399E-2</v>
          </cell>
          <cell r="AH107">
            <v>0.2855915209396071</v>
          </cell>
          <cell r="AI107">
            <v>8.1797077481256711E-2</v>
          </cell>
          <cell r="AJ107">
            <v>0</v>
          </cell>
          <cell r="AK107">
            <v>4.5284113313316443E-2</v>
          </cell>
          <cell r="AL107">
            <v>0.42475337381207856</v>
          </cell>
          <cell r="AM107">
            <v>5.8188719417665069E-2</v>
          </cell>
          <cell r="AN107">
            <v>2.5871132341111651E-2</v>
          </cell>
          <cell r="AO107">
            <v>2.3741780051636556E-4</v>
          </cell>
          <cell r="AP107">
            <v>5.8913971135076612E-2</v>
          </cell>
          <cell r="AQ107">
            <v>0</v>
          </cell>
        </row>
        <row r="108">
          <cell r="G108" t="str">
            <v>SGCT</v>
          </cell>
          <cell r="J108">
            <v>1.0000000000000002</v>
          </cell>
          <cell r="K108">
            <v>1.5371377878401572E-2</v>
          </cell>
          <cell r="L108">
            <v>0.26030009221563233</v>
          </cell>
          <cell r="M108">
            <v>7.8942760524097377E-2</v>
          </cell>
          <cell r="N108">
            <v>0</v>
          </cell>
          <cell r="O108">
            <v>0.11816961123636993</v>
          </cell>
          <cell r="P108">
            <v>0.44009970123968178</v>
          </cell>
          <cell r="Q108">
            <v>5.8991414316233184E-2</v>
          </cell>
          <cell r="R108">
            <v>2.8125042589583867E-2</v>
          </cell>
          <cell r="AC108" t="str">
            <v>SGCT</v>
          </cell>
          <cell r="AF108">
            <v>1.0000000000000002</v>
          </cell>
          <cell r="AG108">
            <v>1.5371377878401572E-2</v>
          </cell>
          <cell r="AH108">
            <v>0.26030009221563233</v>
          </cell>
          <cell r="AI108">
            <v>7.8942760524097377E-2</v>
          </cell>
          <cell r="AJ108">
            <v>0</v>
          </cell>
          <cell r="AK108">
            <v>0.11816961123636993</v>
          </cell>
          <cell r="AL108">
            <v>0.44009970123968178</v>
          </cell>
          <cell r="AM108">
            <v>5.8991414316233184E-2</v>
          </cell>
          <cell r="AN108">
            <v>2.8125042589583867E-2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C2">
            <v>4</v>
          </cell>
        </row>
        <row r="3">
          <cell r="AH3" t="b">
            <v>1</v>
          </cell>
          <cell r="AI3" t="b">
            <v>1</v>
          </cell>
          <cell r="AJ3" t="b">
            <v>0</v>
          </cell>
        </row>
        <row r="25">
          <cell r="B25">
            <v>0.74876361820275705</v>
          </cell>
        </row>
        <row r="27">
          <cell r="B27">
            <v>1.3412566960817531E-3</v>
          </cell>
        </row>
        <row r="28">
          <cell r="B28">
            <v>2.8999999999999998E-3</v>
          </cell>
        </row>
        <row r="29">
          <cell r="B29">
            <v>0</v>
          </cell>
        </row>
        <row r="30">
          <cell r="B30">
            <v>0</v>
          </cell>
        </row>
        <row r="32">
          <cell r="AF32">
            <v>4.5400000000000003E-2</v>
          </cell>
        </row>
      </sheetData>
      <sheetData sheetId="14" refreshError="1"/>
      <sheetData sheetId="15" refreshError="1"/>
      <sheetData sheetId="16">
        <row r="1">
          <cell r="E1">
            <v>31028372032.168663</v>
          </cell>
          <cell r="J1">
            <v>31028372032.168663</v>
          </cell>
        </row>
        <row r="3">
          <cell r="A3" t="str">
            <v>105CA</v>
          </cell>
          <cell r="B3" t="str">
            <v>105</v>
          </cell>
          <cell r="D3">
            <v>683317.99</v>
          </cell>
          <cell r="F3" t="str">
            <v>105CA</v>
          </cell>
          <cell r="G3" t="str">
            <v>105</v>
          </cell>
          <cell r="I3">
            <v>683317.99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105OR</v>
          </cell>
          <cell r="B4" t="str">
            <v>105</v>
          </cell>
          <cell r="D4">
            <v>7426111.71</v>
          </cell>
          <cell r="F4" t="str">
            <v>105OR</v>
          </cell>
          <cell r="G4" t="str">
            <v>105</v>
          </cell>
          <cell r="I4">
            <v>7426111.71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105SNPP</v>
          </cell>
          <cell r="B5" t="str">
            <v>105</v>
          </cell>
          <cell r="D5">
            <v>0</v>
          </cell>
          <cell r="F5" t="str">
            <v>105SNPP</v>
          </cell>
          <cell r="G5" t="str">
            <v>105</v>
          </cell>
          <cell r="I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105SNPT</v>
          </cell>
          <cell r="B6" t="str">
            <v>105</v>
          </cell>
          <cell r="D6">
            <v>1425161.2999999998</v>
          </cell>
          <cell r="F6" t="str">
            <v>105SNPT</v>
          </cell>
          <cell r="G6" t="str">
            <v>105</v>
          </cell>
          <cell r="I6">
            <v>1425161.2999999998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105UT</v>
          </cell>
          <cell r="B7" t="str">
            <v>105</v>
          </cell>
          <cell r="D7">
            <v>5730528.6500000004</v>
          </cell>
          <cell r="F7" t="str">
            <v>105UT</v>
          </cell>
          <cell r="G7" t="str">
            <v>105</v>
          </cell>
          <cell r="I7">
            <v>5730528.6500000004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105WYP</v>
          </cell>
          <cell r="B8" t="str">
            <v>105</v>
          </cell>
          <cell r="D8">
            <v>600.72</v>
          </cell>
          <cell r="F8" t="str">
            <v>105WYP</v>
          </cell>
          <cell r="G8" t="str">
            <v>105</v>
          </cell>
          <cell r="I8">
            <v>600.72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114SG</v>
          </cell>
          <cell r="B9" t="str">
            <v>114</v>
          </cell>
          <cell r="D9">
            <v>144704699.05000001</v>
          </cell>
          <cell r="F9" t="str">
            <v>114SG</v>
          </cell>
          <cell r="G9" t="str">
            <v>114</v>
          </cell>
          <cell r="I9">
            <v>144704699.05000001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114UT</v>
          </cell>
          <cell r="B10" t="str">
            <v>114</v>
          </cell>
          <cell r="D10">
            <v>11763783.68</v>
          </cell>
          <cell r="F10" t="str">
            <v>114UT</v>
          </cell>
          <cell r="G10" t="str">
            <v>114</v>
          </cell>
          <cell r="I10">
            <v>11763783.68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115SG</v>
          </cell>
          <cell r="B11" t="str">
            <v>115</v>
          </cell>
          <cell r="D11">
            <v>-137980477.14000005</v>
          </cell>
          <cell r="F11" t="str">
            <v>115SG</v>
          </cell>
          <cell r="G11" t="str">
            <v>115</v>
          </cell>
          <cell r="I11">
            <v>-137980477.14000005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115UT</v>
          </cell>
          <cell r="B12" t="str">
            <v>115</v>
          </cell>
          <cell r="D12">
            <v>-1294270.3899999999</v>
          </cell>
          <cell r="F12" t="str">
            <v>115UT</v>
          </cell>
          <cell r="G12" t="str">
            <v>115</v>
          </cell>
          <cell r="I12">
            <v>-1294270.3899999999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124CA</v>
          </cell>
          <cell r="B13" t="str">
            <v>124</v>
          </cell>
          <cell r="D13">
            <v>26051.83</v>
          </cell>
          <cell r="F13" t="str">
            <v>124CA</v>
          </cell>
          <cell r="G13" t="str">
            <v>124</v>
          </cell>
          <cell r="I13">
            <v>26051.83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124OR</v>
          </cell>
          <cell r="B14" t="str">
            <v>124</v>
          </cell>
          <cell r="D14">
            <v>0.17</v>
          </cell>
          <cell r="F14" t="str">
            <v>124OR</v>
          </cell>
          <cell r="G14" t="str">
            <v>124</v>
          </cell>
          <cell r="I14">
            <v>0.17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124OTHER</v>
          </cell>
          <cell r="B15" t="str">
            <v>124</v>
          </cell>
          <cell r="D15">
            <v>761300.58</v>
          </cell>
          <cell r="F15" t="str">
            <v>124OTHER</v>
          </cell>
          <cell r="G15" t="str">
            <v>124</v>
          </cell>
          <cell r="I15">
            <v>761300.58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124SO</v>
          </cell>
          <cell r="B16" t="str">
            <v>124</v>
          </cell>
          <cell r="D16">
            <v>-5007.95</v>
          </cell>
          <cell r="F16" t="str">
            <v>124SO</v>
          </cell>
          <cell r="G16" t="str">
            <v>124</v>
          </cell>
          <cell r="I16">
            <v>-5007.95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124UT</v>
          </cell>
          <cell r="B17" t="str">
            <v>124</v>
          </cell>
          <cell r="D17">
            <v>4433.7299999999996</v>
          </cell>
          <cell r="F17" t="str">
            <v>124UT</v>
          </cell>
          <cell r="G17" t="str">
            <v>124</v>
          </cell>
          <cell r="I17">
            <v>4433.7299999999996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124WA</v>
          </cell>
          <cell r="B18" t="str">
            <v>124</v>
          </cell>
          <cell r="D18">
            <v>3311.72</v>
          </cell>
          <cell r="F18" t="str">
            <v>124WA</v>
          </cell>
          <cell r="G18" t="str">
            <v>124</v>
          </cell>
          <cell r="I18">
            <v>3311.72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128SO</v>
          </cell>
          <cell r="B19" t="str">
            <v>128</v>
          </cell>
          <cell r="D19">
            <v>0</v>
          </cell>
          <cell r="F19" t="str">
            <v>128SO</v>
          </cell>
          <cell r="G19" t="str">
            <v>128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151SE</v>
          </cell>
          <cell r="B20" t="str">
            <v>151</v>
          </cell>
          <cell r="D20">
            <v>161077156.30128485</v>
          </cell>
          <cell r="F20" t="str">
            <v>151SE</v>
          </cell>
          <cell r="G20" t="str">
            <v>151</v>
          </cell>
          <cell r="I20">
            <v>161077156.30128485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151SSECH</v>
          </cell>
          <cell r="B21" t="str">
            <v>151</v>
          </cell>
          <cell r="D21">
            <v>14945408.01</v>
          </cell>
          <cell r="F21" t="str">
            <v>151SSECH</v>
          </cell>
          <cell r="G21" t="str">
            <v>151</v>
          </cell>
          <cell r="I21">
            <v>14945408.01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154CA</v>
          </cell>
          <cell r="B22" t="str">
            <v>154</v>
          </cell>
          <cell r="D22">
            <v>1859317.31</v>
          </cell>
          <cell r="F22" t="str">
            <v>154CA</v>
          </cell>
          <cell r="G22" t="str">
            <v>154</v>
          </cell>
          <cell r="I22">
            <v>1859317.31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154ID</v>
          </cell>
          <cell r="B23" t="str">
            <v>154</v>
          </cell>
          <cell r="D23">
            <v>6054437.46</v>
          </cell>
          <cell r="F23" t="str">
            <v>154ID</v>
          </cell>
          <cell r="G23" t="str">
            <v>154</v>
          </cell>
          <cell r="I23">
            <v>6054437.46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154OR</v>
          </cell>
          <cell r="B24" t="str">
            <v>154</v>
          </cell>
          <cell r="D24">
            <v>41769970.640000001</v>
          </cell>
          <cell r="F24" t="str">
            <v>154OR</v>
          </cell>
          <cell r="G24" t="str">
            <v>154</v>
          </cell>
          <cell r="I24">
            <v>41769970.640000001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154SG</v>
          </cell>
          <cell r="B25" t="str">
            <v>154</v>
          </cell>
          <cell r="D25">
            <v>-1601509.9000000004</v>
          </cell>
          <cell r="F25" t="str">
            <v>154SG</v>
          </cell>
          <cell r="G25" t="str">
            <v>154</v>
          </cell>
          <cell r="I25">
            <v>-1601509.9000000004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154SNPD</v>
          </cell>
          <cell r="B26" t="str">
            <v>154</v>
          </cell>
          <cell r="D26">
            <v>-1742111.91</v>
          </cell>
          <cell r="F26" t="str">
            <v>154SNPD</v>
          </cell>
          <cell r="G26" t="str">
            <v>154</v>
          </cell>
          <cell r="I26">
            <v>-1742111.91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154SNPPH</v>
          </cell>
          <cell r="B27" t="str">
            <v>154</v>
          </cell>
          <cell r="D27">
            <v>7954.01</v>
          </cell>
          <cell r="F27" t="str">
            <v>154SNPPH</v>
          </cell>
          <cell r="G27" t="str">
            <v>154</v>
          </cell>
          <cell r="I27">
            <v>7954.01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154SNPPO</v>
          </cell>
          <cell r="B28" t="str">
            <v>154</v>
          </cell>
          <cell r="D28">
            <v>9492432.3599999994</v>
          </cell>
          <cell r="F28" t="str">
            <v>154SNPPO</v>
          </cell>
          <cell r="G28" t="str">
            <v>154</v>
          </cell>
          <cell r="I28">
            <v>9492432.3599999994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154SNPPS</v>
          </cell>
          <cell r="B29" t="str">
            <v>154</v>
          </cell>
          <cell r="D29">
            <v>116359013.11</v>
          </cell>
          <cell r="F29" t="str">
            <v>154SNPPS</v>
          </cell>
          <cell r="G29" t="str">
            <v>154</v>
          </cell>
          <cell r="I29">
            <v>116359013.11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154SO</v>
          </cell>
          <cell r="B30" t="str">
            <v>154</v>
          </cell>
          <cell r="D30">
            <v>336187.62</v>
          </cell>
          <cell r="F30" t="str">
            <v>154SO</v>
          </cell>
          <cell r="G30" t="str">
            <v>154</v>
          </cell>
          <cell r="I30">
            <v>336187.62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154UT</v>
          </cell>
          <cell r="B31" t="str">
            <v>154</v>
          </cell>
          <cell r="D31">
            <v>49601049.509999998</v>
          </cell>
          <cell r="F31" t="str">
            <v>154UT</v>
          </cell>
          <cell r="G31" t="str">
            <v>154</v>
          </cell>
          <cell r="I31">
            <v>49601049.509999998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154WA</v>
          </cell>
          <cell r="B32" t="str">
            <v>154</v>
          </cell>
          <cell r="D32">
            <v>8965476.7599999998</v>
          </cell>
          <cell r="F32" t="str">
            <v>154WA</v>
          </cell>
          <cell r="G32" t="str">
            <v>154</v>
          </cell>
          <cell r="I32">
            <v>8965476.7599999998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154WYP</v>
          </cell>
          <cell r="B33" t="str">
            <v>154</v>
          </cell>
          <cell r="D33">
            <v>10721982.970000001</v>
          </cell>
          <cell r="F33" t="str">
            <v>154WYP</v>
          </cell>
          <cell r="G33" t="str">
            <v>154</v>
          </cell>
          <cell r="I33">
            <v>10721982.970000001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154WYU</v>
          </cell>
          <cell r="B34" t="str">
            <v>154</v>
          </cell>
          <cell r="D34">
            <v>1264310.98</v>
          </cell>
          <cell r="F34" t="str">
            <v>154WYU</v>
          </cell>
          <cell r="G34" t="str">
            <v>154</v>
          </cell>
          <cell r="I34">
            <v>1264310.98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165GPS</v>
          </cell>
          <cell r="B35" t="str">
            <v>165</v>
          </cell>
          <cell r="D35">
            <v>181208.75</v>
          </cell>
          <cell r="F35" t="str">
            <v>165GPS</v>
          </cell>
          <cell r="G35" t="str">
            <v>165</v>
          </cell>
          <cell r="I35">
            <v>181208.75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165ID</v>
          </cell>
          <cell r="B36" t="str">
            <v>165</v>
          </cell>
          <cell r="D36">
            <v>361935.13</v>
          </cell>
          <cell r="F36" t="str">
            <v>165ID</v>
          </cell>
          <cell r="G36" t="str">
            <v>165</v>
          </cell>
          <cell r="I36">
            <v>361935.13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165OR</v>
          </cell>
          <cell r="B37" t="str">
            <v>165</v>
          </cell>
          <cell r="D37">
            <v>3030864.36</v>
          </cell>
          <cell r="F37" t="str">
            <v>165OR</v>
          </cell>
          <cell r="G37" t="str">
            <v>165</v>
          </cell>
          <cell r="I37">
            <v>3030864.36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165OTHER</v>
          </cell>
          <cell r="B38" t="str">
            <v>165</v>
          </cell>
          <cell r="D38">
            <v>15623086.35</v>
          </cell>
          <cell r="F38" t="str">
            <v>165OTHER</v>
          </cell>
          <cell r="G38" t="str">
            <v>165</v>
          </cell>
          <cell r="I38">
            <v>15623086.35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165SE</v>
          </cell>
          <cell r="B39" t="str">
            <v>165</v>
          </cell>
          <cell r="D39">
            <v>3589.84</v>
          </cell>
          <cell r="F39" t="str">
            <v>165SE</v>
          </cell>
          <cell r="G39" t="str">
            <v>165</v>
          </cell>
          <cell r="I39">
            <v>3589.84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165SG</v>
          </cell>
          <cell r="B40" t="str">
            <v>165</v>
          </cell>
          <cell r="D40">
            <v>2258699.86</v>
          </cell>
          <cell r="F40" t="str">
            <v>165SG</v>
          </cell>
          <cell r="G40" t="str">
            <v>165</v>
          </cell>
          <cell r="I40">
            <v>2258699.86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165SO</v>
          </cell>
          <cell r="B41" t="str">
            <v>165</v>
          </cell>
          <cell r="D41">
            <v>18872344.16</v>
          </cell>
          <cell r="F41" t="str">
            <v>165SO</v>
          </cell>
          <cell r="G41" t="str">
            <v>165</v>
          </cell>
          <cell r="I41">
            <v>18872344.16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165UT</v>
          </cell>
          <cell r="B42" t="str">
            <v>165</v>
          </cell>
          <cell r="D42">
            <v>6208666.2400000002</v>
          </cell>
          <cell r="F42" t="str">
            <v>165UT</v>
          </cell>
          <cell r="G42" t="str">
            <v>165</v>
          </cell>
          <cell r="I42">
            <v>6208666.2400000002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190BADDEBT</v>
          </cell>
          <cell r="B43" t="str">
            <v>190</v>
          </cell>
          <cell r="D43">
            <v>2754658.83</v>
          </cell>
          <cell r="F43" t="str">
            <v>190BADDEBT</v>
          </cell>
          <cell r="G43" t="str">
            <v>190</v>
          </cell>
          <cell r="I43">
            <v>2754658.83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190CA</v>
          </cell>
          <cell r="B44" t="str">
            <v>190</v>
          </cell>
          <cell r="D44">
            <v>859376.70910325251</v>
          </cell>
          <cell r="F44" t="str">
            <v>190CA</v>
          </cell>
          <cell r="G44" t="str">
            <v>190</v>
          </cell>
          <cell r="I44">
            <v>859376.70910325251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190FERC</v>
          </cell>
          <cell r="B45" t="str">
            <v>190</v>
          </cell>
          <cell r="D45">
            <v>-0.32999999999992724</v>
          </cell>
          <cell r="F45" t="str">
            <v>190FERC</v>
          </cell>
          <cell r="G45" t="str">
            <v>190</v>
          </cell>
          <cell r="I45">
            <v>-0.32999999999992724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190ID</v>
          </cell>
          <cell r="B46" t="str">
            <v>190</v>
          </cell>
          <cell r="D46">
            <v>1068775.6670737984</v>
          </cell>
          <cell r="F46" t="str">
            <v>190ID</v>
          </cell>
          <cell r="G46" t="str">
            <v>190</v>
          </cell>
          <cell r="I46">
            <v>1068775.6670737984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190OR</v>
          </cell>
          <cell r="B47" t="str">
            <v>190</v>
          </cell>
          <cell r="D47">
            <v>4308390.591939915</v>
          </cell>
          <cell r="F47" t="str">
            <v>190OR</v>
          </cell>
          <cell r="G47" t="str">
            <v>190</v>
          </cell>
          <cell r="I47">
            <v>4308390.591939915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190OTHER</v>
          </cell>
          <cell r="B48" t="str">
            <v>190</v>
          </cell>
          <cell r="D48">
            <v>51795673.595384613</v>
          </cell>
          <cell r="F48" t="str">
            <v>190OTHER</v>
          </cell>
          <cell r="G48" t="str">
            <v>190</v>
          </cell>
          <cell r="I48">
            <v>51795673.595384613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190SE</v>
          </cell>
          <cell r="B49" t="str">
            <v>190</v>
          </cell>
          <cell r="D49">
            <v>-5619153.4084615409</v>
          </cell>
          <cell r="F49" t="str">
            <v>190SE</v>
          </cell>
          <cell r="G49" t="str">
            <v>190</v>
          </cell>
          <cell r="I49">
            <v>-5619153.4084615409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190SG</v>
          </cell>
          <cell r="B50" t="str">
            <v>190</v>
          </cell>
          <cell r="D50">
            <v>6555926.784007106</v>
          </cell>
          <cell r="F50" t="str">
            <v>190SG</v>
          </cell>
          <cell r="G50" t="str">
            <v>190</v>
          </cell>
          <cell r="I50">
            <v>6555926.784007106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190SNPD</v>
          </cell>
          <cell r="B51" t="str">
            <v>190</v>
          </cell>
          <cell r="D51">
            <v>1932610.51</v>
          </cell>
          <cell r="F51" t="str">
            <v>190SNPD</v>
          </cell>
          <cell r="G51" t="str">
            <v>190</v>
          </cell>
          <cell r="I51">
            <v>1932610.51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190SO</v>
          </cell>
          <cell r="B52" t="str">
            <v>190</v>
          </cell>
          <cell r="D52">
            <v>68781666.503846154</v>
          </cell>
          <cell r="F52" t="str">
            <v>190SO</v>
          </cell>
          <cell r="G52" t="str">
            <v>190</v>
          </cell>
          <cell r="I52">
            <v>68781666.503846154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190TROJD</v>
          </cell>
          <cell r="B53" t="str">
            <v>190</v>
          </cell>
          <cell r="D53">
            <v>1314030.1499999999</v>
          </cell>
          <cell r="F53" t="str">
            <v>190TROJD</v>
          </cell>
          <cell r="G53" t="str">
            <v>190</v>
          </cell>
          <cell r="I53">
            <v>1314030.1499999999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190UT</v>
          </cell>
          <cell r="B54" t="str">
            <v>190</v>
          </cell>
          <cell r="D54">
            <v>18456128.049290977</v>
          </cell>
          <cell r="F54" t="str">
            <v>190UT</v>
          </cell>
          <cell r="G54" t="str">
            <v>190</v>
          </cell>
          <cell r="I54">
            <v>18456128.049290977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190WA</v>
          </cell>
          <cell r="B55" t="str">
            <v>190</v>
          </cell>
          <cell r="D55">
            <v>11808441.38743373</v>
          </cell>
          <cell r="F55" t="str">
            <v>190WA</v>
          </cell>
          <cell r="G55" t="str">
            <v>190</v>
          </cell>
          <cell r="I55">
            <v>11808441.38743373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190WYP</v>
          </cell>
          <cell r="B56" t="str">
            <v>190</v>
          </cell>
          <cell r="D56">
            <v>47948634.957135618</v>
          </cell>
          <cell r="F56" t="str">
            <v>190WYP</v>
          </cell>
          <cell r="G56" t="str">
            <v>190</v>
          </cell>
          <cell r="I56">
            <v>47948634.957135618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190WYU</v>
          </cell>
          <cell r="B57" t="str">
            <v>190</v>
          </cell>
          <cell r="D57">
            <v>4642738.8615384623</v>
          </cell>
          <cell r="F57" t="str">
            <v>190WYU</v>
          </cell>
          <cell r="G57" t="str">
            <v>190</v>
          </cell>
          <cell r="I57">
            <v>4642738.8615384623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230TROJD</v>
          </cell>
          <cell r="B58" t="str">
            <v>230</v>
          </cell>
          <cell r="D58">
            <v>-2743652.14</v>
          </cell>
          <cell r="F58" t="str">
            <v>230TROJD</v>
          </cell>
          <cell r="G58" t="str">
            <v>230</v>
          </cell>
          <cell r="I58">
            <v>-2743652.14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252OR</v>
          </cell>
          <cell r="B59" t="str">
            <v>252</v>
          </cell>
          <cell r="D59">
            <v>-2640295.04</v>
          </cell>
          <cell r="F59" t="str">
            <v>252OR</v>
          </cell>
          <cell r="G59" t="str">
            <v>252</v>
          </cell>
          <cell r="I59">
            <v>-2640295.04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252SG</v>
          </cell>
          <cell r="B60" t="str">
            <v>252</v>
          </cell>
          <cell r="D60">
            <v>-42893535.829999991</v>
          </cell>
          <cell r="F60" t="str">
            <v>252SG</v>
          </cell>
          <cell r="G60" t="str">
            <v>252</v>
          </cell>
          <cell r="I60">
            <v>-42893535.829999991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252UT</v>
          </cell>
          <cell r="B61" t="str">
            <v>252</v>
          </cell>
          <cell r="D61">
            <v>-13952631.720000012</v>
          </cell>
          <cell r="F61" t="str">
            <v>252UT</v>
          </cell>
          <cell r="G61" t="str">
            <v>252</v>
          </cell>
          <cell r="I61">
            <v>-13952631.720000012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252WA</v>
          </cell>
          <cell r="B62" t="str">
            <v>252</v>
          </cell>
          <cell r="D62">
            <v>-579967.03</v>
          </cell>
          <cell r="F62" t="str">
            <v>252WA</v>
          </cell>
          <cell r="G62" t="str">
            <v>252</v>
          </cell>
          <cell r="I62">
            <v>-579967.03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254CA</v>
          </cell>
          <cell r="B63" t="str">
            <v>254</v>
          </cell>
          <cell r="D63">
            <v>-2408106.13</v>
          </cell>
          <cell r="F63" t="str">
            <v>254CA</v>
          </cell>
          <cell r="G63" t="str">
            <v>254</v>
          </cell>
          <cell r="I63">
            <v>-2408106.13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254FERC</v>
          </cell>
          <cell r="B64" t="str">
            <v>254</v>
          </cell>
          <cell r="D64">
            <v>-17625.39</v>
          </cell>
          <cell r="F64" t="str">
            <v>254FERC</v>
          </cell>
          <cell r="G64" t="str">
            <v>254</v>
          </cell>
          <cell r="I64">
            <v>-17625.39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254ID</v>
          </cell>
          <cell r="B65" t="str">
            <v>254</v>
          </cell>
          <cell r="D65">
            <v>-4653294.08</v>
          </cell>
          <cell r="F65" t="str">
            <v>254ID</v>
          </cell>
          <cell r="G65" t="str">
            <v>254</v>
          </cell>
          <cell r="I65">
            <v>-4653294.08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254OR</v>
          </cell>
          <cell r="B66" t="str">
            <v>254</v>
          </cell>
          <cell r="D66">
            <v>-30478104.210000001</v>
          </cell>
          <cell r="F66" t="str">
            <v>254OR</v>
          </cell>
          <cell r="G66" t="str">
            <v>254</v>
          </cell>
          <cell r="I66">
            <v>-30478104.210000001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254OTHER</v>
          </cell>
          <cell r="B67" t="str">
            <v>254</v>
          </cell>
          <cell r="D67">
            <v>-179141519.13</v>
          </cell>
          <cell r="F67" t="str">
            <v>254OTHER</v>
          </cell>
          <cell r="G67" t="str">
            <v>254</v>
          </cell>
          <cell r="I67">
            <v>-179141519.13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254UT</v>
          </cell>
          <cell r="B68" t="str">
            <v>254</v>
          </cell>
          <cell r="D68">
            <v>-26439647.440000001</v>
          </cell>
          <cell r="F68" t="str">
            <v>254UT</v>
          </cell>
          <cell r="G68" t="str">
            <v>254</v>
          </cell>
          <cell r="I68">
            <v>-26439647.440000001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254WA</v>
          </cell>
          <cell r="B69" t="str">
            <v>254</v>
          </cell>
          <cell r="D69">
            <v>-39198095.710000001</v>
          </cell>
          <cell r="F69" t="str">
            <v>254WA</v>
          </cell>
          <cell r="G69" t="str">
            <v>254</v>
          </cell>
          <cell r="I69">
            <v>-39198095.710000001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254WYU</v>
          </cell>
          <cell r="B70" t="str">
            <v>254</v>
          </cell>
          <cell r="D70">
            <v>-212869119.76452118</v>
          </cell>
          <cell r="F70" t="str">
            <v>254WYU</v>
          </cell>
          <cell r="G70" t="str">
            <v>254</v>
          </cell>
          <cell r="I70">
            <v>-212869119.76452118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255ID</v>
          </cell>
          <cell r="B71" t="str">
            <v>255</v>
          </cell>
          <cell r="D71">
            <v>-28186.519999999997</v>
          </cell>
          <cell r="F71" t="str">
            <v>255ID</v>
          </cell>
          <cell r="G71" t="str">
            <v>255</v>
          </cell>
          <cell r="I71">
            <v>-28186.519999999997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255ITC90</v>
          </cell>
          <cell r="B72" t="str">
            <v>255</v>
          </cell>
          <cell r="D72">
            <v>0</v>
          </cell>
          <cell r="F72" t="str">
            <v>255ITC90</v>
          </cell>
          <cell r="G72" t="str">
            <v>255</v>
          </cell>
          <cell r="I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255SG</v>
          </cell>
          <cell r="B73" t="str">
            <v>255</v>
          </cell>
          <cell r="D73">
            <v>-193140.25666666668</v>
          </cell>
          <cell r="F73" t="str">
            <v>255SG</v>
          </cell>
          <cell r="G73" t="str">
            <v>255</v>
          </cell>
          <cell r="I73">
            <v>-193140.25666666668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281SG</v>
          </cell>
          <cell r="B74" t="str">
            <v>281</v>
          </cell>
          <cell r="D74">
            <v>8.0000013113021851E-2</v>
          </cell>
          <cell r="F74" t="str">
            <v>281SG</v>
          </cell>
          <cell r="G74" t="str">
            <v>281</v>
          </cell>
          <cell r="I74">
            <v>8.0000013113021851E-2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282CA</v>
          </cell>
          <cell r="B75" t="str">
            <v>282</v>
          </cell>
          <cell r="D75">
            <v>-65491869.708461523</v>
          </cell>
          <cell r="F75" t="str">
            <v>282CA</v>
          </cell>
          <cell r="G75" t="str">
            <v>282</v>
          </cell>
          <cell r="I75">
            <v>-65491869.708461523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282DITBAL</v>
          </cell>
          <cell r="B76" t="str">
            <v>282</v>
          </cell>
          <cell r="D76">
            <v>-5.4099998474121094</v>
          </cell>
          <cell r="F76" t="str">
            <v>282DITBAL</v>
          </cell>
          <cell r="G76" t="str">
            <v>282</v>
          </cell>
          <cell r="I76">
            <v>-5.4099998474121094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282FERC</v>
          </cell>
          <cell r="B77" t="str">
            <v>282</v>
          </cell>
          <cell r="D77">
            <v>-3589288.8909847783</v>
          </cell>
          <cell r="F77" t="str">
            <v>282FERC</v>
          </cell>
          <cell r="G77" t="str">
            <v>282</v>
          </cell>
          <cell r="I77">
            <v>-3589288.8909847783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282ID</v>
          </cell>
          <cell r="B78" t="str">
            <v>282</v>
          </cell>
          <cell r="D78">
            <v>-174956886.94384617</v>
          </cell>
          <cell r="F78" t="str">
            <v>282ID</v>
          </cell>
          <cell r="G78" t="str">
            <v>282</v>
          </cell>
          <cell r="I78">
            <v>-174956886.94384617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282OR</v>
          </cell>
          <cell r="B79" t="str">
            <v>282</v>
          </cell>
          <cell r="D79">
            <v>-680667056.39692307</v>
          </cell>
          <cell r="F79" t="str">
            <v>282OR</v>
          </cell>
          <cell r="G79" t="str">
            <v>282</v>
          </cell>
          <cell r="I79">
            <v>-680667056.39692307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282OTHER</v>
          </cell>
          <cell r="B80" t="str">
            <v>282</v>
          </cell>
          <cell r="D80">
            <v>-77492958.64268288</v>
          </cell>
          <cell r="F80" t="str">
            <v>282OTHER</v>
          </cell>
          <cell r="G80" t="str">
            <v>282</v>
          </cell>
          <cell r="I80">
            <v>-77492958.64268288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282SE</v>
          </cell>
          <cell r="B81" t="str">
            <v>282</v>
          </cell>
          <cell r="D81">
            <v>-2429863.4716843339</v>
          </cell>
          <cell r="F81" t="str">
            <v>282SE</v>
          </cell>
          <cell r="G81" t="str">
            <v>282</v>
          </cell>
          <cell r="I81">
            <v>-2429863.4716843339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282SG</v>
          </cell>
          <cell r="B82" t="str">
            <v>282</v>
          </cell>
          <cell r="D82">
            <v>-139771519.34861591</v>
          </cell>
          <cell r="F82" t="str">
            <v>282SG</v>
          </cell>
          <cell r="G82" t="str">
            <v>282</v>
          </cell>
          <cell r="I82">
            <v>-139771519.34861591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282SO</v>
          </cell>
          <cell r="B83" t="str">
            <v>282</v>
          </cell>
          <cell r="D83">
            <v>-795139.56384615391</v>
          </cell>
          <cell r="F83" t="str">
            <v>282SO</v>
          </cell>
          <cell r="G83" t="str">
            <v>282</v>
          </cell>
          <cell r="I83">
            <v>-795139.56384615391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282UT</v>
          </cell>
          <cell r="B84" t="str">
            <v>282</v>
          </cell>
          <cell r="D84">
            <v>-1283177440.1700003</v>
          </cell>
          <cell r="F84" t="str">
            <v>282UT</v>
          </cell>
          <cell r="G84" t="str">
            <v>282</v>
          </cell>
          <cell r="I84">
            <v>-1283177440.1700003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282WA</v>
          </cell>
          <cell r="B85" t="str">
            <v>282</v>
          </cell>
          <cell r="D85">
            <v>-199449840.47076917</v>
          </cell>
          <cell r="F85" t="str">
            <v>282WA</v>
          </cell>
          <cell r="G85" t="str">
            <v>282</v>
          </cell>
          <cell r="I85">
            <v>-199449840.47076917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282WYP</v>
          </cell>
          <cell r="B86" t="str">
            <v>282</v>
          </cell>
          <cell r="D86">
            <v>-377215807.35153842</v>
          </cell>
          <cell r="F86" t="str">
            <v>282WYP</v>
          </cell>
          <cell r="G86" t="str">
            <v>282</v>
          </cell>
          <cell r="I86">
            <v>-377215807.35153842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282WYU</v>
          </cell>
          <cell r="B87" t="str">
            <v>282</v>
          </cell>
          <cell r="D87">
            <v>-38491281</v>
          </cell>
          <cell r="F87" t="str">
            <v>282WYU</v>
          </cell>
          <cell r="G87" t="str">
            <v>282</v>
          </cell>
          <cell r="I87">
            <v>-38491281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283CA</v>
          </cell>
          <cell r="B88" t="str">
            <v>283</v>
          </cell>
          <cell r="D88">
            <v>-681624.78692307696</v>
          </cell>
          <cell r="F88" t="str">
            <v>283CA</v>
          </cell>
          <cell r="G88" t="str">
            <v>283</v>
          </cell>
          <cell r="I88">
            <v>-681624.78692307696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283GPS</v>
          </cell>
          <cell r="B89" t="str">
            <v>283</v>
          </cell>
          <cell r="D89">
            <v>-6821148.9699999997</v>
          </cell>
          <cell r="F89" t="str">
            <v>283GPS</v>
          </cell>
          <cell r="G89" t="str">
            <v>283</v>
          </cell>
          <cell r="I89">
            <v>-6821148.9699999997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283ID</v>
          </cell>
          <cell r="B90" t="str">
            <v>283</v>
          </cell>
          <cell r="D90">
            <v>293872.75</v>
          </cell>
          <cell r="F90" t="str">
            <v>283ID</v>
          </cell>
          <cell r="G90" t="str">
            <v>283</v>
          </cell>
          <cell r="I90">
            <v>293872.75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283OR</v>
          </cell>
          <cell r="B91" t="str">
            <v>283</v>
          </cell>
          <cell r="D91">
            <v>-1815267.2215384615</v>
          </cell>
          <cell r="F91" t="str">
            <v>283OR</v>
          </cell>
          <cell r="G91" t="str">
            <v>283</v>
          </cell>
          <cell r="I91">
            <v>-1815267.2215384615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283OTHER</v>
          </cell>
          <cell r="B92" t="str">
            <v>283</v>
          </cell>
          <cell r="D92">
            <v>-74948659.258461535</v>
          </cell>
          <cell r="F92" t="str">
            <v>283OTHER</v>
          </cell>
          <cell r="G92" t="str">
            <v>283</v>
          </cell>
          <cell r="I92">
            <v>-74948659.258461535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283SE</v>
          </cell>
          <cell r="B93" t="str">
            <v>283</v>
          </cell>
          <cell r="D93">
            <v>0.44846153259277344</v>
          </cell>
          <cell r="F93" t="str">
            <v>283SE</v>
          </cell>
          <cell r="G93" t="str">
            <v>283</v>
          </cell>
          <cell r="I93">
            <v>0.44846153259277344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283SG</v>
          </cell>
          <cell r="B94" t="str">
            <v>283</v>
          </cell>
          <cell r="D94">
            <v>-18182326.82</v>
          </cell>
          <cell r="F94" t="str">
            <v>283SG</v>
          </cell>
          <cell r="G94" t="str">
            <v>283</v>
          </cell>
          <cell r="I94">
            <v>-18182326.82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283SNP</v>
          </cell>
          <cell r="B95" t="str">
            <v>283</v>
          </cell>
          <cell r="D95">
            <v>-764588.87</v>
          </cell>
          <cell r="F95" t="str">
            <v>283SNP</v>
          </cell>
          <cell r="G95" t="str">
            <v>283</v>
          </cell>
          <cell r="I95">
            <v>-764588.87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283SO</v>
          </cell>
          <cell r="B96" t="str">
            <v>283</v>
          </cell>
          <cell r="D96">
            <v>-94995083.179633707</v>
          </cell>
          <cell r="F96" t="str">
            <v>283SO</v>
          </cell>
          <cell r="G96" t="str">
            <v>283</v>
          </cell>
          <cell r="I96">
            <v>-94995083.179633707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283UT</v>
          </cell>
          <cell r="B97" t="str">
            <v>283</v>
          </cell>
          <cell r="D97">
            <v>-6297143.6046153847</v>
          </cell>
          <cell r="F97" t="str">
            <v>283UT</v>
          </cell>
          <cell r="G97" t="str">
            <v>283</v>
          </cell>
          <cell r="I97">
            <v>-6297143.6046153847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283WA</v>
          </cell>
          <cell r="B98" t="str">
            <v>283</v>
          </cell>
          <cell r="D98">
            <v>2814924.1969230771</v>
          </cell>
          <cell r="F98" t="str">
            <v>283WA</v>
          </cell>
          <cell r="G98" t="str">
            <v>283</v>
          </cell>
          <cell r="I98">
            <v>2814924.1969230771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283WYP</v>
          </cell>
          <cell r="B99" t="str">
            <v>283</v>
          </cell>
          <cell r="D99">
            <v>-2758086.08</v>
          </cell>
          <cell r="F99" t="str">
            <v>283WYP</v>
          </cell>
          <cell r="G99" t="str">
            <v>283</v>
          </cell>
          <cell r="I99">
            <v>-2758086.08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283WYU</v>
          </cell>
          <cell r="B100" t="str">
            <v>283</v>
          </cell>
          <cell r="D100">
            <v>224679.54615384614</v>
          </cell>
          <cell r="F100" t="str">
            <v>283WYU</v>
          </cell>
          <cell r="G100" t="str">
            <v>283</v>
          </cell>
          <cell r="I100">
            <v>224679.54615384614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302DGU</v>
          </cell>
          <cell r="B101" t="str">
            <v>302</v>
          </cell>
          <cell r="D101">
            <v>600993.05000000005</v>
          </cell>
          <cell r="F101" t="str">
            <v>302DGU</v>
          </cell>
          <cell r="G101" t="str">
            <v>302</v>
          </cell>
          <cell r="I101">
            <v>600993.05000000005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302ID</v>
          </cell>
          <cell r="B102" t="str">
            <v>302</v>
          </cell>
          <cell r="D102">
            <v>1000000</v>
          </cell>
          <cell r="F102" t="str">
            <v>302ID</v>
          </cell>
          <cell r="G102" t="str">
            <v>302</v>
          </cell>
          <cell r="I102">
            <v>1000000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302SG</v>
          </cell>
          <cell r="B103" t="str">
            <v>302</v>
          </cell>
          <cell r="D103">
            <v>2192033.4060000889</v>
          </cell>
          <cell r="F103" t="str">
            <v>302SG</v>
          </cell>
          <cell r="G103" t="str">
            <v>302</v>
          </cell>
          <cell r="I103">
            <v>2192033.4060000889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302SG-P</v>
          </cell>
          <cell r="B104" t="str">
            <v>302</v>
          </cell>
          <cell r="D104">
            <v>174924197.96199983</v>
          </cell>
          <cell r="F104" t="str">
            <v>302SG-P</v>
          </cell>
          <cell r="G104" t="str">
            <v>302</v>
          </cell>
          <cell r="I104">
            <v>174924197.96199983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302SG-U</v>
          </cell>
          <cell r="B105" t="str">
            <v>302</v>
          </cell>
          <cell r="D105">
            <v>9350398.8100000005</v>
          </cell>
          <cell r="F105" t="str">
            <v>302SG-U</v>
          </cell>
          <cell r="G105" t="str">
            <v>302</v>
          </cell>
          <cell r="I105">
            <v>9350398.8100000005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302UT</v>
          </cell>
          <cell r="B106" t="str">
            <v>302</v>
          </cell>
          <cell r="D106">
            <v>-32081214.850000001</v>
          </cell>
          <cell r="F106" t="str">
            <v>302UT</v>
          </cell>
          <cell r="G106" t="str">
            <v>302</v>
          </cell>
          <cell r="I106">
            <v>-32081214.850000001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303CA</v>
          </cell>
          <cell r="B107" t="str">
            <v>303</v>
          </cell>
          <cell r="D107">
            <v>1118099.3798356054</v>
          </cell>
          <cell r="F107" t="str">
            <v>303CA</v>
          </cell>
          <cell r="G107" t="str">
            <v>303</v>
          </cell>
          <cell r="I107">
            <v>1118099.3798356054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303CN</v>
          </cell>
          <cell r="B108" t="str">
            <v>303</v>
          </cell>
          <cell r="D108">
            <v>175289668.05799994</v>
          </cell>
          <cell r="F108" t="str">
            <v>303CN</v>
          </cell>
          <cell r="G108" t="str">
            <v>303</v>
          </cell>
          <cell r="I108">
            <v>175289668.05799994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303ID</v>
          </cell>
          <cell r="B109" t="str">
            <v>303</v>
          </cell>
          <cell r="D109">
            <v>3369075.114000007</v>
          </cell>
          <cell r="F109" t="str">
            <v>303ID</v>
          </cell>
          <cell r="G109" t="str">
            <v>303</v>
          </cell>
          <cell r="I109">
            <v>3369075.114000007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303OR</v>
          </cell>
          <cell r="B110" t="str">
            <v>303</v>
          </cell>
          <cell r="D110">
            <v>5486121.3200000012</v>
          </cell>
          <cell r="F110" t="str">
            <v>303OR</v>
          </cell>
          <cell r="G110" t="str">
            <v>303</v>
          </cell>
          <cell r="I110">
            <v>5486121.3200000012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303SG</v>
          </cell>
          <cell r="B111" t="str">
            <v>303</v>
          </cell>
          <cell r="D111">
            <v>171592259.38999999</v>
          </cell>
          <cell r="F111" t="str">
            <v>303SG</v>
          </cell>
          <cell r="G111" t="str">
            <v>303</v>
          </cell>
          <cell r="I111">
            <v>171592259.38999999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303SO</v>
          </cell>
          <cell r="B112" t="str">
            <v>303</v>
          </cell>
          <cell r="D112">
            <v>404783760.1425212</v>
          </cell>
          <cell r="F112" t="str">
            <v>303SO</v>
          </cell>
          <cell r="G112" t="str">
            <v>303</v>
          </cell>
          <cell r="I112">
            <v>404783760.1425212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303UT</v>
          </cell>
          <cell r="B113" t="str">
            <v>303</v>
          </cell>
          <cell r="D113">
            <v>6235504.5258777738</v>
          </cell>
          <cell r="F113" t="str">
            <v>303UT</v>
          </cell>
          <cell r="G113" t="str">
            <v>303</v>
          </cell>
          <cell r="I113">
            <v>6235504.5258777738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303WA</v>
          </cell>
          <cell r="B114" t="str">
            <v>303</v>
          </cell>
          <cell r="D114">
            <v>2036363.08</v>
          </cell>
          <cell r="F114" t="str">
            <v>303WA</v>
          </cell>
          <cell r="G114" t="str">
            <v>303</v>
          </cell>
          <cell r="I114">
            <v>2036363.08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303WYP</v>
          </cell>
          <cell r="B115" t="str">
            <v>303</v>
          </cell>
          <cell r="D115">
            <v>5306456.803999994</v>
          </cell>
          <cell r="F115" t="str">
            <v>303WYP</v>
          </cell>
          <cell r="G115" t="str">
            <v>303</v>
          </cell>
          <cell r="I115">
            <v>5306456.803999994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310DGP</v>
          </cell>
          <cell r="B116" t="str">
            <v>310</v>
          </cell>
          <cell r="D116">
            <v>2328177.08</v>
          </cell>
          <cell r="F116" t="str">
            <v>310DGP</v>
          </cell>
          <cell r="G116" t="str">
            <v>310</v>
          </cell>
          <cell r="I116">
            <v>2328177.08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310DGU</v>
          </cell>
          <cell r="B117" t="str">
            <v>310</v>
          </cell>
          <cell r="D117">
            <v>33837468.439999998</v>
          </cell>
          <cell r="F117" t="str">
            <v>310DGU</v>
          </cell>
          <cell r="G117" t="str">
            <v>310</v>
          </cell>
          <cell r="I117">
            <v>33837468.439999998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310SG</v>
          </cell>
          <cell r="B118" t="str">
            <v>310</v>
          </cell>
          <cell r="D118">
            <v>54188888.909999996</v>
          </cell>
          <cell r="F118" t="str">
            <v>310SG</v>
          </cell>
          <cell r="G118" t="str">
            <v>310</v>
          </cell>
          <cell r="I118">
            <v>54188888.909999996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310SSGCH</v>
          </cell>
          <cell r="B119" t="str">
            <v>310</v>
          </cell>
          <cell r="D119">
            <v>2635316.69</v>
          </cell>
          <cell r="F119" t="str">
            <v>310SSGCH</v>
          </cell>
          <cell r="G119" t="str">
            <v>310</v>
          </cell>
          <cell r="I119">
            <v>2635316.69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311DGP</v>
          </cell>
          <cell r="B120" t="str">
            <v>311</v>
          </cell>
          <cell r="D120">
            <v>227138029.61000001</v>
          </cell>
          <cell r="F120" t="str">
            <v>311DGP</v>
          </cell>
          <cell r="G120" t="str">
            <v>311</v>
          </cell>
          <cell r="I120">
            <v>227138029.61000001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311DGU</v>
          </cell>
          <cell r="B121" t="str">
            <v>311</v>
          </cell>
          <cell r="D121">
            <v>314032398.35000002</v>
          </cell>
          <cell r="F121" t="str">
            <v>311DGU</v>
          </cell>
          <cell r="G121" t="str">
            <v>311</v>
          </cell>
          <cell r="I121">
            <v>314032398.35000002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311SG</v>
          </cell>
          <cell r="B122" t="str">
            <v>311</v>
          </cell>
          <cell r="D122">
            <v>429854816.50999999</v>
          </cell>
          <cell r="F122" t="str">
            <v>311SG</v>
          </cell>
          <cell r="G122" t="str">
            <v>311</v>
          </cell>
          <cell r="I122">
            <v>429854816.50999999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311SSGCH</v>
          </cell>
          <cell r="B123" t="str">
            <v>311</v>
          </cell>
          <cell r="D123">
            <v>65501187.299999997</v>
          </cell>
          <cell r="F123" t="str">
            <v>311SSGCH</v>
          </cell>
          <cell r="G123" t="str">
            <v>311</v>
          </cell>
          <cell r="I123">
            <v>65501187.299999997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312DGP</v>
          </cell>
          <cell r="B124" t="str">
            <v>312</v>
          </cell>
          <cell r="D124">
            <v>579047121.43199992</v>
          </cell>
          <cell r="F124" t="str">
            <v>312DGP</v>
          </cell>
          <cell r="G124" t="str">
            <v>312</v>
          </cell>
          <cell r="I124">
            <v>579047121.43199992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312DGU</v>
          </cell>
          <cell r="B125" t="str">
            <v>312</v>
          </cell>
          <cell r="D125">
            <v>451357642.55200118</v>
          </cell>
          <cell r="F125" t="str">
            <v>312DGU</v>
          </cell>
          <cell r="G125" t="str">
            <v>312</v>
          </cell>
          <cell r="I125">
            <v>451357642.55200118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312SG</v>
          </cell>
          <cell r="B126" t="str">
            <v>312</v>
          </cell>
          <cell r="D126">
            <v>2797053293.97857</v>
          </cell>
          <cell r="F126" t="str">
            <v>312SG</v>
          </cell>
          <cell r="G126" t="str">
            <v>312</v>
          </cell>
          <cell r="I126">
            <v>2797053293.97857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312SSGCH</v>
          </cell>
          <cell r="B127" t="str">
            <v>312</v>
          </cell>
          <cell r="D127">
            <v>339126337.80200005</v>
          </cell>
          <cell r="F127" t="str">
            <v>312SSGCH</v>
          </cell>
          <cell r="G127" t="str">
            <v>312</v>
          </cell>
          <cell r="I127">
            <v>339126337.80200005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314DGP</v>
          </cell>
          <cell r="B128" t="str">
            <v>314</v>
          </cell>
          <cell r="D128">
            <v>109569675.97</v>
          </cell>
          <cell r="F128" t="str">
            <v>314DGP</v>
          </cell>
          <cell r="G128" t="str">
            <v>314</v>
          </cell>
          <cell r="I128">
            <v>109569675.97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314DGU</v>
          </cell>
          <cell r="B129" t="str">
            <v>314</v>
          </cell>
          <cell r="D129">
            <v>109731201.94</v>
          </cell>
          <cell r="F129" t="str">
            <v>314DGU</v>
          </cell>
          <cell r="G129" t="str">
            <v>314</v>
          </cell>
          <cell r="I129">
            <v>109731201.94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314SG</v>
          </cell>
          <cell r="B130" t="str">
            <v>314</v>
          </cell>
          <cell r="D130">
            <v>713024371.58000004</v>
          </cell>
          <cell r="F130" t="str">
            <v>314SG</v>
          </cell>
          <cell r="G130" t="str">
            <v>314</v>
          </cell>
          <cell r="I130">
            <v>713024371.58000004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314SSGCH</v>
          </cell>
          <cell r="B131" t="str">
            <v>314</v>
          </cell>
          <cell r="D131">
            <v>69096129.739999995</v>
          </cell>
          <cell r="F131" t="str">
            <v>314SSGCH</v>
          </cell>
          <cell r="G131" t="str">
            <v>314</v>
          </cell>
          <cell r="I131">
            <v>69096129.739999995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315DGP</v>
          </cell>
          <cell r="B132" t="str">
            <v>315</v>
          </cell>
          <cell r="D132">
            <v>86091815.620000005</v>
          </cell>
          <cell r="F132" t="str">
            <v>315DGP</v>
          </cell>
          <cell r="G132" t="str">
            <v>315</v>
          </cell>
          <cell r="I132">
            <v>86091815.620000005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315DGU</v>
          </cell>
          <cell r="B133" t="str">
            <v>315</v>
          </cell>
          <cell r="D133">
            <v>133452441.98</v>
          </cell>
          <cell r="F133" t="str">
            <v>315DGU</v>
          </cell>
          <cell r="G133" t="str">
            <v>315</v>
          </cell>
          <cell r="I133">
            <v>133452441.98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315SG</v>
          </cell>
          <cell r="B134" t="str">
            <v>315</v>
          </cell>
          <cell r="D134">
            <v>199968302.81999999</v>
          </cell>
          <cell r="F134" t="str">
            <v>315SG</v>
          </cell>
          <cell r="G134" t="str">
            <v>315</v>
          </cell>
          <cell r="I134">
            <v>199968302.81999999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315SSGCH</v>
          </cell>
          <cell r="B135" t="str">
            <v>315</v>
          </cell>
          <cell r="D135">
            <v>68681644.159999996</v>
          </cell>
          <cell r="F135" t="str">
            <v>315SSGCH</v>
          </cell>
          <cell r="G135" t="str">
            <v>315</v>
          </cell>
          <cell r="I135">
            <v>68681644.159999996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316DGP</v>
          </cell>
          <cell r="B136" t="str">
            <v>316</v>
          </cell>
          <cell r="D136">
            <v>2593133.5099999998</v>
          </cell>
          <cell r="F136" t="str">
            <v>316DGP</v>
          </cell>
          <cell r="G136" t="str">
            <v>316</v>
          </cell>
          <cell r="I136">
            <v>2593133.5099999998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316DGU</v>
          </cell>
          <cell r="B137" t="str">
            <v>316</v>
          </cell>
          <cell r="D137">
            <v>4977071.88</v>
          </cell>
          <cell r="F137" t="str">
            <v>316DGU</v>
          </cell>
          <cell r="G137" t="str">
            <v>316</v>
          </cell>
          <cell r="I137">
            <v>4977071.88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316SG</v>
          </cell>
          <cell r="B138" t="str">
            <v>316</v>
          </cell>
          <cell r="D138">
            <v>21305516.949999999</v>
          </cell>
          <cell r="F138" t="str">
            <v>316SG</v>
          </cell>
          <cell r="G138" t="str">
            <v>316</v>
          </cell>
          <cell r="I138">
            <v>21305516.949999999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316SSGCH</v>
          </cell>
          <cell r="B139" t="str">
            <v>316</v>
          </cell>
          <cell r="D139">
            <v>4159337.49</v>
          </cell>
          <cell r="F139" t="str">
            <v>316SSGCH</v>
          </cell>
          <cell r="G139" t="str">
            <v>316</v>
          </cell>
          <cell r="I139">
            <v>4159337.49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330DGP</v>
          </cell>
          <cell r="B140" t="str">
            <v>330</v>
          </cell>
          <cell r="D140">
            <v>10332371.76</v>
          </cell>
          <cell r="F140" t="str">
            <v>330DGP</v>
          </cell>
          <cell r="G140" t="str">
            <v>330</v>
          </cell>
          <cell r="I140">
            <v>10332371.76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330DGU</v>
          </cell>
          <cell r="B141" t="str">
            <v>330</v>
          </cell>
          <cell r="D141">
            <v>5268321.91</v>
          </cell>
          <cell r="F141" t="str">
            <v>330DGU</v>
          </cell>
          <cell r="G141" t="str">
            <v>330</v>
          </cell>
          <cell r="I141">
            <v>5268321.91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330SG-P</v>
          </cell>
          <cell r="B142" t="str">
            <v>330</v>
          </cell>
          <cell r="D142">
            <v>19440549.48</v>
          </cell>
          <cell r="F142" t="str">
            <v>330SG-P</v>
          </cell>
          <cell r="G142" t="str">
            <v>330</v>
          </cell>
          <cell r="I142">
            <v>19440549.48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330SG-U</v>
          </cell>
          <cell r="B143" t="str">
            <v>330</v>
          </cell>
          <cell r="D143">
            <v>1278860.95</v>
          </cell>
          <cell r="F143" t="str">
            <v>330SG-U</v>
          </cell>
          <cell r="G143" t="str">
            <v>330</v>
          </cell>
          <cell r="I143">
            <v>1278860.95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331DGP</v>
          </cell>
          <cell r="B144" t="str">
            <v>331</v>
          </cell>
          <cell r="D144">
            <v>19715169.829999998</v>
          </cell>
          <cell r="F144" t="str">
            <v>331DGP</v>
          </cell>
          <cell r="G144" t="str">
            <v>331</v>
          </cell>
          <cell r="I144">
            <v>19715169.829999998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331DGU</v>
          </cell>
          <cell r="B145" t="str">
            <v>331</v>
          </cell>
          <cell r="D145">
            <v>4896037.84</v>
          </cell>
          <cell r="F145" t="str">
            <v>331DGU</v>
          </cell>
          <cell r="G145" t="str">
            <v>331</v>
          </cell>
          <cell r="I145">
            <v>4896037.84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331SG-P</v>
          </cell>
          <cell r="B146" t="str">
            <v>331</v>
          </cell>
          <cell r="D146">
            <v>241524976.63</v>
          </cell>
          <cell r="F146" t="str">
            <v>331SG-P</v>
          </cell>
          <cell r="G146" t="str">
            <v>331</v>
          </cell>
          <cell r="I146">
            <v>241524976.63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331SG-U</v>
          </cell>
          <cell r="B147" t="str">
            <v>331</v>
          </cell>
          <cell r="D147">
            <v>12056479.720000001</v>
          </cell>
          <cell r="F147" t="str">
            <v>331SG-U</v>
          </cell>
          <cell r="G147" t="str">
            <v>331</v>
          </cell>
          <cell r="I147">
            <v>12056479.720000001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332DGP</v>
          </cell>
          <cell r="B148" t="str">
            <v>332</v>
          </cell>
          <cell r="D148">
            <v>115269049.23999998</v>
          </cell>
          <cell r="F148" t="str">
            <v>332DGP</v>
          </cell>
          <cell r="G148" t="str">
            <v>332</v>
          </cell>
          <cell r="I148">
            <v>115269049.23999998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332DGU</v>
          </cell>
          <cell r="B149" t="str">
            <v>332</v>
          </cell>
          <cell r="D149">
            <v>18427198.189999953</v>
          </cell>
          <cell r="F149" t="str">
            <v>332DGU</v>
          </cell>
          <cell r="G149" t="str">
            <v>332</v>
          </cell>
          <cell r="I149">
            <v>18427198.189999953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332SG-P</v>
          </cell>
          <cell r="B150" t="str">
            <v>332</v>
          </cell>
          <cell r="D150">
            <v>342974567.14157832</v>
          </cell>
          <cell r="F150" t="str">
            <v>332SG-P</v>
          </cell>
          <cell r="G150" t="str">
            <v>332</v>
          </cell>
          <cell r="I150">
            <v>342974567.14157832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332SG-U</v>
          </cell>
          <cell r="B151" t="str">
            <v>332</v>
          </cell>
          <cell r="D151">
            <v>92978226.691934913</v>
          </cell>
          <cell r="F151" t="str">
            <v>332SG-U</v>
          </cell>
          <cell r="G151" t="str">
            <v>332</v>
          </cell>
          <cell r="I151">
            <v>92978226.691934913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333DGP</v>
          </cell>
          <cell r="B152" t="str">
            <v>333</v>
          </cell>
          <cell r="D152">
            <v>28896674.120000001</v>
          </cell>
          <cell r="F152" t="str">
            <v>333DGP</v>
          </cell>
          <cell r="G152" t="str">
            <v>333</v>
          </cell>
          <cell r="I152">
            <v>28896674.120000001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333DGU</v>
          </cell>
          <cell r="B153" t="str">
            <v>333</v>
          </cell>
          <cell r="D153">
            <v>7509109.7300000004</v>
          </cell>
          <cell r="F153" t="str">
            <v>333DGU</v>
          </cell>
          <cell r="G153" t="str">
            <v>333</v>
          </cell>
          <cell r="I153">
            <v>7509109.7300000004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333SG-P</v>
          </cell>
          <cell r="B154" t="str">
            <v>333</v>
          </cell>
          <cell r="D154">
            <v>64147857.590000004</v>
          </cell>
          <cell r="F154" t="str">
            <v>333SG-P</v>
          </cell>
          <cell r="G154" t="str">
            <v>333</v>
          </cell>
          <cell r="I154">
            <v>64147857.590000004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333SG-U</v>
          </cell>
          <cell r="B155" t="str">
            <v>333</v>
          </cell>
          <cell r="D155">
            <v>38559755.390000001</v>
          </cell>
          <cell r="F155" t="str">
            <v>333SG-U</v>
          </cell>
          <cell r="G155" t="str">
            <v>333</v>
          </cell>
          <cell r="I155">
            <v>38559755.390000001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334DGP</v>
          </cell>
          <cell r="B156" t="str">
            <v>334</v>
          </cell>
          <cell r="D156">
            <v>3692063.23</v>
          </cell>
          <cell r="F156" t="str">
            <v>334DGP</v>
          </cell>
          <cell r="G156" t="str">
            <v>334</v>
          </cell>
          <cell r="I156">
            <v>3692063.23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334DGU</v>
          </cell>
          <cell r="B157" t="str">
            <v>334</v>
          </cell>
          <cell r="D157">
            <v>3374907.31</v>
          </cell>
          <cell r="F157" t="str">
            <v>334DGU</v>
          </cell>
          <cell r="G157" t="str">
            <v>334</v>
          </cell>
          <cell r="I157">
            <v>3374907.31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334SG-P</v>
          </cell>
          <cell r="B158" t="str">
            <v>334</v>
          </cell>
          <cell r="D158">
            <v>67020116.140000001</v>
          </cell>
          <cell r="F158" t="str">
            <v>334SG-P</v>
          </cell>
          <cell r="G158" t="str">
            <v>334</v>
          </cell>
          <cell r="I158">
            <v>67020116.140000001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334SG-U</v>
          </cell>
          <cell r="B159" t="str">
            <v>334</v>
          </cell>
          <cell r="D159">
            <v>10835755.939999999</v>
          </cell>
          <cell r="F159" t="str">
            <v>334SG-U</v>
          </cell>
          <cell r="G159" t="str">
            <v>334</v>
          </cell>
          <cell r="I159">
            <v>10835755.939999999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335DGP</v>
          </cell>
          <cell r="B160" t="str">
            <v>335</v>
          </cell>
          <cell r="D160">
            <v>1129696.81</v>
          </cell>
          <cell r="F160" t="str">
            <v>335DGP</v>
          </cell>
          <cell r="G160" t="str">
            <v>335</v>
          </cell>
          <cell r="I160">
            <v>1129696.81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335DGU</v>
          </cell>
          <cell r="B161" t="str">
            <v>335</v>
          </cell>
          <cell r="D161">
            <v>154522</v>
          </cell>
          <cell r="F161" t="str">
            <v>335DGU</v>
          </cell>
          <cell r="G161" t="str">
            <v>335</v>
          </cell>
          <cell r="I161">
            <v>154522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335SG-P</v>
          </cell>
          <cell r="B162" t="str">
            <v>335</v>
          </cell>
          <cell r="D162">
            <v>1165880.1499999999</v>
          </cell>
          <cell r="F162" t="str">
            <v>335SG-P</v>
          </cell>
          <cell r="G162" t="str">
            <v>335</v>
          </cell>
          <cell r="I162">
            <v>1165880.1499999999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335SG-U</v>
          </cell>
          <cell r="B163" t="str">
            <v>335</v>
          </cell>
          <cell r="D163">
            <v>18279.009999999998</v>
          </cell>
          <cell r="F163" t="str">
            <v>335SG-U</v>
          </cell>
          <cell r="G163" t="str">
            <v>335</v>
          </cell>
          <cell r="I163">
            <v>18279.009999999998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336DGP</v>
          </cell>
          <cell r="B164" t="str">
            <v>336</v>
          </cell>
          <cell r="D164">
            <v>4370269.9400000004</v>
          </cell>
          <cell r="F164" t="str">
            <v>336DGP</v>
          </cell>
          <cell r="G164" t="str">
            <v>336</v>
          </cell>
          <cell r="I164">
            <v>4370269.9400000004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336DGU</v>
          </cell>
          <cell r="B165" t="str">
            <v>336</v>
          </cell>
          <cell r="D165">
            <v>765089.78</v>
          </cell>
          <cell r="F165" t="str">
            <v>336DGU</v>
          </cell>
          <cell r="G165" t="str">
            <v>336</v>
          </cell>
          <cell r="I165">
            <v>765089.78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336SG-P</v>
          </cell>
          <cell r="B166" t="str">
            <v>336</v>
          </cell>
          <cell r="D166">
            <v>18375816.199999999</v>
          </cell>
          <cell r="F166" t="str">
            <v>336SG-P</v>
          </cell>
          <cell r="G166" t="str">
            <v>336</v>
          </cell>
          <cell r="I166">
            <v>18375816.199999999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336SG-U</v>
          </cell>
          <cell r="B167" t="str">
            <v>336</v>
          </cell>
          <cell r="D167">
            <v>1450470.88</v>
          </cell>
          <cell r="F167" t="str">
            <v>336SG-U</v>
          </cell>
          <cell r="G167" t="str">
            <v>336</v>
          </cell>
          <cell r="I167">
            <v>1450470.88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340DGU</v>
          </cell>
          <cell r="B168" t="str">
            <v>340</v>
          </cell>
          <cell r="D168">
            <v>235129.44</v>
          </cell>
          <cell r="F168" t="str">
            <v>340DGU</v>
          </cell>
          <cell r="G168" t="str">
            <v>340</v>
          </cell>
          <cell r="I168">
            <v>235129.44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340OR</v>
          </cell>
          <cell r="B169" t="str">
            <v>340</v>
          </cell>
          <cell r="D169">
            <v>74985.87</v>
          </cell>
          <cell r="F169" t="str">
            <v>340OR</v>
          </cell>
          <cell r="G169" t="str">
            <v>340</v>
          </cell>
          <cell r="I169">
            <v>74985.87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340SG</v>
          </cell>
          <cell r="B170" t="str">
            <v>340</v>
          </cell>
          <cell r="D170">
            <v>39022504.100000001</v>
          </cell>
          <cell r="F170" t="str">
            <v>340SG</v>
          </cell>
          <cell r="G170" t="str">
            <v>340</v>
          </cell>
          <cell r="I170">
            <v>39022504.100000001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340SG-W</v>
          </cell>
          <cell r="B171" t="str">
            <v>340</v>
          </cell>
          <cell r="D171">
            <v>6100269.4500000002</v>
          </cell>
          <cell r="F171" t="str">
            <v>340SG-W</v>
          </cell>
          <cell r="G171" t="str">
            <v>340</v>
          </cell>
          <cell r="I171">
            <v>6100269.4500000002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341SG</v>
          </cell>
          <cell r="B172" t="str">
            <v>341</v>
          </cell>
          <cell r="D172">
            <v>170247299.58000001</v>
          </cell>
          <cell r="F172" t="str">
            <v>341SG</v>
          </cell>
          <cell r="G172" t="str">
            <v>341</v>
          </cell>
          <cell r="I172">
            <v>170247299.58000001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341SG-W</v>
          </cell>
          <cell r="B173" t="str">
            <v>341</v>
          </cell>
          <cell r="D173">
            <v>53823432.82</v>
          </cell>
          <cell r="F173" t="str">
            <v>341SG-W</v>
          </cell>
          <cell r="G173" t="str">
            <v>341</v>
          </cell>
          <cell r="I173">
            <v>53823432.82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341SSGCT</v>
          </cell>
          <cell r="B174" t="str">
            <v>341</v>
          </cell>
          <cell r="D174">
            <v>4273000.07</v>
          </cell>
          <cell r="F174" t="str">
            <v>341SSGCT</v>
          </cell>
          <cell r="G174" t="str">
            <v>341</v>
          </cell>
          <cell r="I174">
            <v>4273000.07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342SG</v>
          </cell>
          <cell r="B175" t="str">
            <v>342</v>
          </cell>
          <cell r="D175">
            <v>13428888.98</v>
          </cell>
          <cell r="F175" t="str">
            <v>342SG</v>
          </cell>
          <cell r="G175" t="str">
            <v>342</v>
          </cell>
          <cell r="I175">
            <v>13428888.98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342SSGCT</v>
          </cell>
          <cell r="B176" t="str">
            <v>342</v>
          </cell>
          <cell r="D176">
            <v>2759334.26</v>
          </cell>
          <cell r="F176" t="str">
            <v>342SSGCT</v>
          </cell>
          <cell r="G176" t="str">
            <v>342</v>
          </cell>
          <cell r="I176">
            <v>2759334.26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343SG</v>
          </cell>
          <cell r="B177" t="str">
            <v>343</v>
          </cell>
          <cell r="D177">
            <v>1113562769.1080284</v>
          </cell>
          <cell r="F177" t="str">
            <v>343SG</v>
          </cell>
          <cell r="G177" t="str">
            <v>343</v>
          </cell>
          <cell r="I177">
            <v>1113562769.1080284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343SG-W</v>
          </cell>
          <cell r="B178" t="str">
            <v>343</v>
          </cell>
          <cell r="D178">
            <v>3301329322.6968064</v>
          </cell>
          <cell r="F178" t="str">
            <v>343SG-W</v>
          </cell>
          <cell r="G178" t="str">
            <v>343</v>
          </cell>
          <cell r="I178">
            <v>3301329322.6968064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343SSGCT</v>
          </cell>
          <cell r="B179" t="str">
            <v>343</v>
          </cell>
          <cell r="D179">
            <v>57622716.476754025</v>
          </cell>
          <cell r="F179" t="str">
            <v>343SSGCT</v>
          </cell>
          <cell r="G179" t="str">
            <v>343</v>
          </cell>
          <cell r="I179">
            <v>57622716.476754025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344SG</v>
          </cell>
          <cell r="B180" t="str">
            <v>344</v>
          </cell>
          <cell r="D180">
            <v>400761808.58999997</v>
          </cell>
          <cell r="F180" t="str">
            <v>344SG</v>
          </cell>
          <cell r="G180" t="str">
            <v>344</v>
          </cell>
          <cell r="I180">
            <v>400761808.58999997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344SG-W</v>
          </cell>
          <cell r="B181" t="str">
            <v>344</v>
          </cell>
          <cell r="D181">
            <v>56865365.560000002</v>
          </cell>
          <cell r="F181" t="str">
            <v>344SG-W</v>
          </cell>
          <cell r="G181" t="str">
            <v>344</v>
          </cell>
          <cell r="I181">
            <v>56865365.560000002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344SSGCT</v>
          </cell>
          <cell r="B182" t="str">
            <v>344</v>
          </cell>
          <cell r="D182">
            <v>17782762.710000001</v>
          </cell>
          <cell r="F182" t="str">
            <v>344SSGCT</v>
          </cell>
          <cell r="G182" t="str">
            <v>344</v>
          </cell>
          <cell r="I182">
            <v>17782762.710000001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345SG</v>
          </cell>
          <cell r="B183" t="str">
            <v>345</v>
          </cell>
          <cell r="D183">
            <v>211261474.72999999</v>
          </cell>
          <cell r="F183" t="str">
            <v>345SG</v>
          </cell>
          <cell r="G183" t="str">
            <v>345</v>
          </cell>
          <cell r="I183">
            <v>211261474.72999999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345SG-W</v>
          </cell>
          <cell r="B184" t="str">
            <v>345</v>
          </cell>
          <cell r="D184">
            <v>113374163.27</v>
          </cell>
          <cell r="F184" t="str">
            <v>345SG-W</v>
          </cell>
          <cell r="G184" t="str">
            <v>345</v>
          </cell>
          <cell r="I184">
            <v>113374163.27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345SSGCT</v>
          </cell>
          <cell r="B185" t="str">
            <v>345</v>
          </cell>
          <cell r="D185">
            <v>2901492.71</v>
          </cell>
          <cell r="F185" t="str">
            <v>345SSGCT</v>
          </cell>
          <cell r="G185" t="str">
            <v>345</v>
          </cell>
          <cell r="I185">
            <v>2901492.71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346SG</v>
          </cell>
          <cell r="B186" t="str">
            <v>346</v>
          </cell>
          <cell r="D186">
            <v>12586672.539999999</v>
          </cell>
          <cell r="F186" t="str">
            <v>346SG</v>
          </cell>
          <cell r="G186" t="str">
            <v>346</v>
          </cell>
          <cell r="I186">
            <v>12586672.539999999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346SG-W</v>
          </cell>
          <cell r="B187" t="str">
            <v>346</v>
          </cell>
          <cell r="D187">
            <v>3337648.55</v>
          </cell>
          <cell r="F187" t="str">
            <v>346SG-W</v>
          </cell>
          <cell r="G187" t="str">
            <v>346</v>
          </cell>
          <cell r="I187">
            <v>3337648.55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350DGP</v>
          </cell>
          <cell r="B188" t="str">
            <v>350</v>
          </cell>
          <cell r="D188">
            <v>21061510.09</v>
          </cell>
          <cell r="F188" t="str">
            <v>350DGP</v>
          </cell>
          <cell r="G188" t="str">
            <v>350</v>
          </cell>
          <cell r="I188">
            <v>21061510.09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350DGU</v>
          </cell>
          <cell r="B189" t="str">
            <v>350</v>
          </cell>
          <cell r="D189">
            <v>48203819.960000001</v>
          </cell>
          <cell r="F189" t="str">
            <v>350DGU</v>
          </cell>
          <cell r="G189" t="str">
            <v>350</v>
          </cell>
          <cell r="I189">
            <v>48203819.960000001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350SG</v>
          </cell>
          <cell r="B190" t="str">
            <v>350</v>
          </cell>
          <cell r="D190">
            <v>202173533.05000001</v>
          </cell>
          <cell r="F190" t="str">
            <v>350SG</v>
          </cell>
          <cell r="G190" t="str">
            <v>350</v>
          </cell>
          <cell r="I190">
            <v>202173533.05000001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352DGP</v>
          </cell>
          <cell r="B191" t="str">
            <v>352</v>
          </cell>
          <cell r="D191">
            <v>7026133.7300000004</v>
          </cell>
          <cell r="F191" t="str">
            <v>352DGP</v>
          </cell>
          <cell r="G191" t="str">
            <v>352</v>
          </cell>
          <cell r="I191">
            <v>7026133.7300000004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352DGU</v>
          </cell>
          <cell r="B192" t="str">
            <v>352</v>
          </cell>
          <cell r="D192">
            <v>17682315.23</v>
          </cell>
          <cell r="F192" t="str">
            <v>352DGU</v>
          </cell>
          <cell r="G192" t="str">
            <v>352</v>
          </cell>
          <cell r="I192">
            <v>17682315.23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352SG</v>
          </cell>
          <cell r="B193" t="str">
            <v>352</v>
          </cell>
          <cell r="D193">
            <v>253240918.84</v>
          </cell>
          <cell r="F193" t="str">
            <v>352SG</v>
          </cell>
          <cell r="G193" t="str">
            <v>352</v>
          </cell>
          <cell r="I193">
            <v>253240918.84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353DGP</v>
          </cell>
          <cell r="B194" t="str">
            <v>353</v>
          </cell>
          <cell r="D194">
            <v>106317064.12</v>
          </cell>
          <cell r="F194" t="str">
            <v>353DGP</v>
          </cell>
          <cell r="G194" t="str">
            <v>353</v>
          </cell>
          <cell r="I194">
            <v>106317064.12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353DGU</v>
          </cell>
          <cell r="B195" t="str">
            <v>353</v>
          </cell>
          <cell r="D195">
            <v>154018190.22</v>
          </cell>
          <cell r="F195" t="str">
            <v>353DGU</v>
          </cell>
          <cell r="G195" t="str">
            <v>353</v>
          </cell>
          <cell r="I195">
            <v>154018190.22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353SG</v>
          </cell>
          <cell r="B196" t="str">
            <v>353</v>
          </cell>
          <cell r="D196">
            <v>1938735944.26</v>
          </cell>
          <cell r="F196" t="str">
            <v>353SG</v>
          </cell>
          <cell r="G196" t="str">
            <v>353</v>
          </cell>
          <cell r="I196">
            <v>1938735944.26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354DGP</v>
          </cell>
          <cell r="B197" t="str">
            <v>354</v>
          </cell>
          <cell r="D197">
            <v>128108873.18000001</v>
          </cell>
          <cell r="F197" t="str">
            <v>354DGP</v>
          </cell>
          <cell r="G197" t="str">
            <v>354</v>
          </cell>
          <cell r="I197">
            <v>128108873.18000001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354DGU</v>
          </cell>
          <cell r="B198" t="str">
            <v>354</v>
          </cell>
          <cell r="D198">
            <v>131291847.83</v>
          </cell>
          <cell r="F198" t="str">
            <v>354DGU</v>
          </cell>
          <cell r="G198" t="str">
            <v>354</v>
          </cell>
          <cell r="I198">
            <v>131291847.83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354SG</v>
          </cell>
          <cell r="B199" t="str">
            <v>354</v>
          </cell>
          <cell r="D199">
            <v>1044149057.1799999</v>
          </cell>
          <cell r="F199" t="str">
            <v>354SG</v>
          </cell>
          <cell r="G199" t="str">
            <v>354</v>
          </cell>
          <cell r="I199">
            <v>1044149057.1799999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355DGP</v>
          </cell>
          <cell r="B200" t="str">
            <v>355</v>
          </cell>
          <cell r="D200">
            <v>56846061.299999908</v>
          </cell>
          <cell r="F200" t="str">
            <v>355DGP</v>
          </cell>
          <cell r="G200" t="str">
            <v>355</v>
          </cell>
          <cell r="I200">
            <v>56846061.299999908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355DGU</v>
          </cell>
          <cell r="B201" t="str">
            <v>355</v>
          </cell>
          <cell r="D201">
            <v>105982034.09199955</v>
          </cell>
          <cell r="F201" t="str">
            <v>355DGU</v>
          </cell>
          <cell r="G201" t="str">
            <v>355</v>
          </cell>
          <cell r="I201">
            <v>105982034.09199955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355SG</v>
          </cell>
          <cell r="B202" t="str">
            <v>355</v>
          </cell>
          <cell r="D202">
            <v>2061050239.0546103</v>
          </cell>
          <cell r="F202" t="str">
            <v>355SG</v>
          </cell>
          <cell r="G202" t="str">
            <v>355</v>
          </cell>
          <cell r="I202">
            <v>2061050239.0546103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356DGP</v>
          </cell>
          <cell r="B203" t="str">
            <v>356</v>
          </cell>
          <cell r="D203">
            <v>158450689.88999999</v>
          </cell>
          <cell r="F203" t="str">
            <v>356DGP</v>
          </cell>
          <cell r="G203" t="str">
            <v>356</v>
          </cell>
          <cell r="I203">
            <v>158450689.88999999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356DGU</v>
          </cell>
          <cell r="B204" t="str">
            <v>356</v>
          </cell>
          <cell r="D204">
            <v>157758212.66999999</v>
          </cell>
          <cell r="F204" t="str">
            <v>356DGU</v>
          </cell>
          <cell r="G204" t="str">
            <v>356</v>
          </cell>
          <cell r="I204">
            <v>157758212.66999999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356SG</v>
          </cell>
          <cell r="B205" t="str">
            <v>356</v>
          </cell>
          <cell r="D205">
            <v>954283676.64999998</v>
          </cell>
          <cell r="F205" t="str">
            <v>356SG</v>
          </cell>
          <cell r="G205" t="str">
            <v>356</v>
          </cell>
          <cell r="I205">
            <v>954283676.64999998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357DGP</v>
          </cell>
          <cell r="B206" t="str">
            <v>357</v>
          </cell>
          <cell r="D206">
            <v>6370.99</v>
          </cell>
          <cell r="F206" t="str">
            <v>357DGP</v>
          </cell>
          <cell r="G206" t="str">
            <v>357</v>
          </cell>
          <cell r="I206">
            <v>6370.99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357DGU</v>
          </cell>
          <cell r="B207" t="str">
            <v>357</v>
          </cell>
          <cell r="D207">
            <v>91650.59</v>
          </cell>
          <cell r="F207" t="str">
            <v>357DGU</v>
          </cell>
          <cell r="G207" t="str">
            <v>357</v>
          </cell>
          <cell r="I207">
            <v>91650.59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357SG</v>
          </cell>
          <cell r="B208" t="str">
            <v>357</v>
          </cell>
          <cell r="D208">
            <v>3689299.45</v>
          </cell>
          <cell r="F208" t="str">
            <v>357SG</v>
          </cell>
          <cell r="G208" t="str">
            <v>357</v>
          </cell>
          <cell r="I208">
            <v>3689299.45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358DGU</v>
          </cell>
          <cell r="B209" t="str">
            <v>358</v>
          </cell>
          <cell r="D209">
            <v>1087552.1399999999</v>
          </cell>
          <cell r="F209" t="str">
            <v>358DGU</v>
          </cell>
          <cell r="G209" t="str">
            <v>358</v>
          </cell>
          <cell r="I209">
            <v>1087552.1399999999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358SG</v>
          </cell>
          <cell r="B210" t="str">
            <v>358</v>
          </cell>
          <cell r="D210">
            <v>6947801.8200000003</v>
          </cell>
          <cell r="F210" t="str">
            <v>358SG</v>
          </cell>
          <cell r="G210" t="str">
            <v>358</v>
          </cell>
          <cell r="I210">
            <v>6947801.8200000003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359DGP</v>
          </cell>
          <cell r="B211" t="str">
            <v>359</v>
          </cell>
          <cell r="D211">
            <v>1863031.54</v>
          </cell>
          <cell r="F211" t="str">
            <v>359DGP</v>
          </cell>
          <cell r="G211" t="str">
            <v>359</v>
          </cell>
          <cell r="I211">
            <v>1863031.54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359DGU</v>
          </cell>
          <cell r="B212" t="str">
            <v>359</v>
          </cell>
          <cell r="D212">
            <v>440513.21</v>
          </cell>
          <cell r="F212" t="str">
            <v>359DGU</v>
          </cell>
          <cell r="G212" t="str">
            <v>359</v>
          </cell>
          <cell r="I212">
            <v>440513.21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359SG</v>
          </cell>
          <cell r="B213" t="str">
            <v>359</v>
          </cell>
          <cell r="D213">
            <v>9633655.6099999994</v>
          </cell>
          <cell r="F213" t="str">
            <v>359SG</v>
          </cell>
          <cell r="G213" t="str">
            <v>359</v>
          </cell>
          <cell r="I213">
            <v>9633655.6099999994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360CA</v>
          </cell>
          <cell r="B214" t="str">
            <v>360</v>
          </cell>
          <cell r="D214">
            <v>2281003.9288380174</v>
          </cell>
          <cell r="F214" t="str">
            <v>360CA</v>
          </cell>
          <cell r="G214" t="str">
            <v>360</v>
          </cell>
          <cell r="I214">
            <v>2281003.9288380174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360ID</v>
          </cell>
          <cell r="B215" t="str">
            <v>360</v>
          </cell>
          <cell r="D215">
            <v>2215405.3458036208</v>
          </cell>
          <cell r="F215" t="str">
            <v>360ID</v>
          </cell>
          <cell r="G215" t="str">
            <v>360</v>
          </cell>
          <cell r="I215">
            <v>2215405.3458036208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360OR</v>
          </cell>
          <cell r="B216" t="str">
            <v>360</v>
          </cell>
          <cell r="D216">
            <v>15930990.175065126</v>
          </cell>
          <cell r="F216" t="str">
            <v>360OR</v>
          </cell>
          <cell r="G216" t="str">
            <v>360</v>
          </cell>
          <cell r="I216">
            <v>15930990.175065126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360UT</v>
          </cell>
          <cell r="B217" t="str">
            <v>360</v>
          </cell>
          <cell r="D217">
            <v>40101078.655882046</v>
          </cell>
          <cell r="F217" t="str">
            <v>360UT</v>
          </cell>
          <cell r="G217" t="str">
            <v>360</v>
          </cell>
          <cell r="I217">
            <v>40101078.655882046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360WA</v>
          </cell>
          <cell r="B218" t="str">
            <v>360</v>
          </cell>
          <cell r="D218">
            <v>2246766.1934337332</v>
          </cell>
          <cell r="F218" t="str">
            <v>360WA</v>
          </cell>
          <cell r="G218" t="str">
            <v>360</v>
          </cell>
          <cell r="I218">
            <v>2246766.1934337332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360WYP</v>
          </cell>
          <cell r="B219" t="str">
            <v>360</v>
          </cell>
          <cell r="D219">
            <v>3399664.0834160787</v>
          </cell>
          <cell r="F219" t="str">
            <v>360WYP</v>
          </cell>
          <cell r="G219" t="str">
            <v>360</v>
          </cell>
          <cell r="I219">
            <v>3399664.0834160787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360WYU</v>
          </cell>
          <cell r="B220" t="str">
            <v>360</v>
          </cell>
          <cell r="D220">
            <v>4065497.66</v>
          </cell>
          <cell r="F220" t="str">
            <v>360WYU</v>
          </cell>
          <cell r="G220" t="str">
            <v>360</v>
          </cell>
          <cell r="I220">
            <v>4065497.66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361CA</v>
          </cell>
          <cell r="B221" t="str">
            <v>361</v>
          </cell>
          <cell r="D221">
            <v>6116991.2318159556</v>
          </cell>
          <cell r="F221" t="str">
            <v>361CA</v>
          </cell>
          <cell r="G221" t="str">
            <v>361</v>
          </cell>
          <cell r="I221">
            <v>6116991.2318159556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361ID</v>
          </cell>
          <cell r="B222" t="str">
            <v>361</v>
          </cell>
          <cell r="D222">
            <v>4093418.1404737723</v>
          </cell>
          <cell r="F222" t="str">
            <v>361ID</v>
          </cell>
          <cell r="G222" t="str">
            <v>361</v>
          </cell>
          <cell r="I222">
            <v>4093418.1404737723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361OR</v>
          </cell>
          <cell r="B223" t="str">
            <v>361</v>
          </cell>
          <cell r="D223">
            <v>35911794.110615768</v>
          </cell>
          <cell r="F223" t="str">
            <v>361OR</v>
          </cell>
          <cell r="G223" t="str">
            <v>361</v>
          </cell>
          <cell r="I223">
            <v>35911794.110615768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361UT</v>
          </cell>
          <cell r="B224" t="str">
            <v>361</v>
          </cell>
          <cell r="D224">
            <v>63481782.115117721</v>
          </cell>
          <cell r="F224" t="str">
            <v>361UT</v>
          </cell>
          <cell r="G224" t="str">
            <v>361</v>
          </cell>
          <cell r="I224">
            <v>63481782.115117721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361WA</v>
          </cell>
          <cell r="B225" t="str">
            <v>361</v>
          </cell>
          <cell r="D225">
            <v>6839406.6521261679</v>
          </cell>
          <cell r="F225" t="str">
            <v>361WA</v>
          </cell>
          <cell r="G225" t="str">
            <v>361</v>
          </cell>
          <cell r="I225">
            <v>6839406.6521261679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361WYP</v>
          </cell>
          <cell r="B226" t="str">
            <v>361</v>
          </cell>
          <cell r="D226">
            <v>13315664.230890205</v>
          </cell>
          <cell r="F226" t="str">
            <v>361WYP</v>
          </cell>
          <cell r="G226" t="str">
            <v>361</v>
          </cell>
          <cell r="I226">
            <v>13315664.230890205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361WYU</v>
          </cell>
          <cell r="B227" t="str">
            <v>361</v>
          </cell>
          <cell r="D227">
            <v>4811675.32</v>
          </cell>
          <cell r="F227" t="str">
            <v>361WYU</v>
          </cell>
          <cell r="G227" t="str">
            <v>361</v>
          </cell>
          <cell r="I227">
            <v>4811675.32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362CA</v>
          </cell>
          <cell r="B228" t="str">
            <v>362</v>
          </cell>
          <cell r="D228">
            <v>38071560.545728445</v>
          </cell>
          <cell r="F228" t="str">
            <v>362CA</v>
          </cell>
          <cell r="G228" t="str">
            <v>362</v>
          </cell>
          <cell r="I228">
            <v>38071560.545728445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362ID</v>
          </cell>
          <cell r="B229" t="str">
            <v>362</v>
          </cell>
          <cell r="D229">
            <v>43580208.828447059</v>
          </cell>
          <cell r="F229" t="str">
            <v>362ID</v>
          </cell>
          <cell r="G229" t="str">
            <v>362</v>
          </cell>
          <cell r="I229">
            <v>43580208.828447059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362OR</v>
          </cell>
          <cell r="B230" t="str">
            <v>362</v>
          </cell>
          <cell r="D230">
            <v>286307857.74174994</v>
          </cell>
          <cell r="F230" t="str">
            <v>362OR</v>
          </cell>
          <cell r="G230" t="str">
            <v>362</v>
          </cell>
          <cell r="I230">
            <v>286307857.74174994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362UT</v>
          </cell>
          <cell r="B231" t="str">
            <v>362</v>
          </cell>
          <cell r="D231">
            <v>532066262.23992014</v>
          </cell>
          <cell r="F231" t="str">
            <v>362UT</v>
          </cell>
          <cell r="G231" t="str">
            <v>362</v>
          </cell>
          <cell r="I231">
            <v>532066262.23992014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362WA</v>
          </cell>
          <cell r="B232" t="str">
            <v>362</v>
          </cell>
          <cell r="D232">
            <v>82469283.963059604</v>
          </cell>
          <cell r="F232" t="str">
            <v>362WA</v>
          </cell>
          <cell r="G232" t="str">
            <v>362</v>
          </cell>
          <cell r="I232">
            <v>82469283.963059604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362WYP</v>
          </cell>
          <cell r="B233" t="str">
            <v>362</v>
          </cell>
          <cell r="D233">
            <v>128856292.26924773</v>
          </cell>
          <cell r="F233" t="str">
            <v>362WYP</v>
          </cell>
          <cell r="G233" t="str">
            <v>362</v>
          </cell>
          <cell r="I233">
            <v>128856292.26924773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362WYU</v>
          </cell>
          <cell r="B234" t="str">
            <v>362</v>
          </cell>
          <cell r="D234">
            <v>18538836.52</v>
          </cell>
          <cell r="F234" t="str">
            <v>362WYU</v>
          </cell>
          <cell r="G234" t="str">
            <v>362</v>
          </cell>
          <cell r="I234">
            <v>18538836.52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364CA</v>
          </cell>
          <cell r="B235" t="str">
            <v>364</v>
          </cell>
          <cell r="D235">
            <v>80809118.897423059</v>
          </cell>
          <cell r="F235" t="str">
            <v>364CA</v>
          </cell>
          <cell r="G235" t="str">
            <v>364</v>
          </cell>
          <cell r="I235">
            <v>80809118.897423059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364ID</v>
          </cell>
          <cell r="B236" t="str">
            <v>364</v>
          </cell>
          <cell r="D236">
            <v>99857899.639029622</v>
          </cell>
          <cell r="F236" t="str">
            <v>364ID</v>
          </cell>
          <cell r="G236" t="str">
            <v>364</v>
          </cell>
          <cell r="I236">
            <v>99857899.639029622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364OR</v>
          </cell>
          <cell r="B237" t="str">
            <v>364</v>
          </cell>
          <cell r="D237">
            <v>429440697.62790507</v>
          </cell>
          <cell r="F237" t="str">
            <v>364OR</v>
          </cell>
          <cell r="G237" t="str">
            <v>364</v>
          </cell>
          <cell r="I237">
            <v>429440697.62790507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364UT</v>
          </cell>
          <cell r="B238" t="str">
            <v>364</v>
          </cell>
          <cell r="D238">
            <v>455880602.50546819</v>
          </cell>
          <cell r="F238" t="str">
            <v>364UT</v>
          </cell>
          <cell r="G238" t="str">
            <v>364</v>
          </cell>
          <cell r="I238">
            <v>455880602.50546819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364WA</v>
          </cell>
          <cell r="B239" t="str">
            <v>364</v>
          </cell>
          <cell r="D239">
            <v>117921991.80234061</v>
          </cell>
          <cell r="F239" t="str">
            <v>364WA</v>
          </cell>
          <cell r="G239" t="str">
            <v>364</v>
          </cell>
          <cell r="I239">
            <v>117921991.80234061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364WYP</v>
          </cell>
          <cell r="B240" t="str">
            <v>364</v>
          </cell>
          <cell r="D240">
            <v>147478880.65081066</v>
          </cell>
          <cell r="F240" t="str">
            <v>364WYP</v>
          </cell>
          <cell r="G240" t="str">
            <v>364</v>
          </cell>
          <cell r="I240">
            <v>147478880.65081066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364WYU</v>
          </cell>
          <cell r="B241" t="str">
            <v>364</v>
          </cell>
          <cell r="D241">
            <v>28489601.890000001</v>
          </cell>
          <cell r="F241" t="str">
            <v>364WYU</v>
          </cell>
          <cell r="G241" t="str">
            <v>364</v>
          </cell>
          <cell r="I241">
            <v>28489601.890000001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365CA</v>
          </cell>
          <cell r="B242" t="str">
            <v>365</v>
          </cell>
          <cell r="D242">
            <v>41779553.005089059</v>
          </cell>
          <cell r="F242" t="str">
            <v>365CA</v>
          </cell>
          <cell r="G242" t="str">
            <v>365</v>
          </cell>
          <cell r="I242">
            <v>41779553.005089059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365ID</v>
          </cell>
          <cell r="B243" t="str">
            <v>365</v>
          </cell>
          <cell r="D243">
            <v>44435951.896594778</v>
          </cell>
          <cell r="F243" t="str">
            <v>365ID</v>
          </cell>
          <cell r="G243" t="str">
            <v>365</v>
          </cell>
          <cell r="I243">
            <v>44435951.896594778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365OR</v>
          </cell>
          <cell r="B244" t="str">
            <v>365</v>
          </cell>
          <cell r="D244">
            <v>293940104.19145638</v>
          </cell>
          <cell r="F244" t="str">
            <v>365OR</v>
          </cell>
          <cell r="G244" t="str">
            <v>365</v>
          </cell>
          <cell r="I244">
            <v>293940104.19145638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365UT</v>
          </cell>
          <cell r="B245" t="str">
            <v>365</v>
          </cell>
          <cell r="D245">
            <v>282319627.00136209</v>
          </cell>
          <cell r="F245" t="str">
            <v>365UT</v>
          </cell>
          <cell r="G245" t="str">
            <v>365</v>
          </cell>
          <cell r="I245">
            <v>282319627.00136209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365WA</v>
          </cell>
          <cell r="B246" t="str">
            <v>365</v>
          </cell>
          <cell r="D246">
            <v>79252692.742578134</v>
          </cell>
          <cell r="F246" t="str">
            <v>365WA</v>
          </cell>
          <cell r="G246" t="str">
            <v>365</v>
          </cell>
          <cell r="I246">
            <v>79252692.742578134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365WYP</v>
          </cell>
          <cell r="B247" t="str">
            <v>365</v>
          </cell>
          <cell r="D247">
            <v>109298269.72051233</v>
          </cell>
          <cell r="F247" t="str">
            <v>365WYP</v>
          </cell>
          <cell r="G247" t="str">
            <v>365</v>
          </cell>
          <cell r="I247">
            <v>109298269.72051233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365WYU</v>
          </cell>
          <cell r="B248" t="str">
            <v>365</v>
          </cell>
          <cell r="D248">
            <v>14077503.23</v>
          </cell>
          <cell r="F248" t="str">
            <v>365WYU</v>
          </cell>
          <cell r="G248" t="str">
            <v>365</v>
          </cell>
          <cell r="I248">
            <v>14077503.23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366CA</v>
          </cell>
          <cell r="B249" t="str">
            <v>366</v>
          </cell>
          <cell r="D249">
            <v>21283124.368932832</v>
          </cell>
          <cell r="F249" t="str">
            <v>366CA</v>
          </cell>
          <cell r="G249" t="str">
            <v>366</v>
          </cell>
          <cell r="I249">
            <v>21283124.368932832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366ID</v>
          </cell>
          <cell r="B250" t="str">
            <v>366</v>
          </cell>
          <cell r="D250">
            <v>12817189.683555767</v>
          </cell>
          <cell r="F250" t="str">
            <v>366ID</v>
          </cell>
          <cell r="G250" t="str">
            <v>366</v>
          </cell>
          <cell r="I250">
            <v>12817189.683555767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366OR</v>
          </cell>
          <cell r="B251" t="str">
            <v>366</v>
          </cell>
          <cell r="D251">
            <v>108409767.2372463</v>
          </cell>
          <cell r="F251" t="str">
            <v>366OR</v>
          </cell>
          <cell r="G251" t="str">
            <v>366</v>
          </cell>
          <cell r="I251">
            <v>108409767.2372463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366UT</v>
          </cell>
          <cell r="B252" t="str">
            <v>366</v>
          </cell>
          <cell r="D252">
            <v>231790909.9210954</v>
          </cell>
          <cell r="F252" t="str">
            <v>366UT</v>
          </cell>
          <cell r="G252" t="str">
            <v>366</v>
          </cell>
          <cell r="I252">
            <v>231790909.9210954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366WA</v>
          </cell>
          <cell r="B253" t="str">
            <v>366</v>
          </cell>
          <cell r="D253">
            <v>21214037.785599634</v>
          </cell>
          <cell r="F253" t="str">
            <v>366WA</v>
          </cell>
          <cell r="G253" t="str">
            <v>366</v>
          </cell>
          <cell r="I253">
            <v>21214037.785599634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366WYP</v>
          </cell>
          <cell r="B254" t="str">
            <v>366</v>
          </cell>
          <cell r="D254">
            <v>28505236.383561037</v>
          </cell>
          <cell r="F254" t="str">
            <v>366WYP</v>
          </cell>
          <cell r="G254" t="str">
            <v>366</v>
          </cell>
          <cell r="I254">
            <v>28505236.383561037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366WYU</v>
          </cell>
          <cell r="B255" t="str">
            <v>366</v>
          </cell>
          <cell r="D255">
            <v>5052426.7</v>
          </cell>
          <cell r="F255" t="str">
            <v>366WYU</v>
          </cell>
          <cell r="G255" t="str">
            <v>366</v>
          </cell>
          <cell r="I255">
            <v>5052426.7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367CA</v>
          </cell>
          <cell r="B256" t="str">
            <v>367</v>
          </cell>
          <cell r="D256">
            <v>27304691.993942983</v>
          </cell>
          <cell r="F256" t="str">
            <v>367CA</v>
          </cell>
          <cell r="G256" t="str">
            <v>367</v>
          </cell>
          <cell r="I256">
            <v>27304691.993942983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367ID</v>
          </cell>
          <cell r="B257" t="str">
            <v>367</v>
          </cell>
          <cell r="D257">
            <v>34443672.030152038</v>
          </cell>
          <cell r="F257" t="str">
            <v>367ID</v>
          </cell>
          <cell r="G257" t="str">
            <v>367</v>
          </cell>
          <cell r="I257">
            <v>34443672.030152038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367OR</v>
          </cell>
          <cell r="B258" t="str">
            <v>367</v>
          </cell>
          <cell r="D258">
            <v>215162087.86192733</v>
          </cell>
          <cell r="F258" t="str">
            <v>367OR</v>
          </cell>
          <cell r="G258" t="str">
            <v>367</v>
          </cell>
          <cell r="I258">
            <v>215162087.86192733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367UT</v>
          </cell>
          <cell r="B259" t="str">
            <v>367</v>
          </cell>
          <cell r="D259">
            <v>616708478.30810785</v>
          </cell>
          <cell r="F259" t="str">
            <v>367UT</v>
          </cell>
          <cell r="G259" t="str">
            <v>367</v>
          </cell>
          <cell r="I259">
            <v>616708478.30810785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367WA</v>
          </cell>
          <cell r="B260" t="str">
            <v>367</v>
          </cell>
          <cell r="D260">
            <v>34742022.882800125</v>
          </cell>
          <cell r="F260" t="str">
            <v>367WA</v>
          </cell>
          <cell r="G260" t="str">
            <v>367</v>
          </cell>
          <cell r="I260">
            <v>34742022.882800125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367WYP</v>
          </cell>
          <cell r="B261" t="str">
            <v>367</v>
          </cell>
          <cell r="D261">
            <v>54853729.109273925</v>
          </cell>
          <cell r="F261" t="str">
            <v>367WYP</v>
          </cell>
          <cell r="G261" t="str">
            <v>367</v>
          </cell>
          <cell r="I261">
            <v>54853729.109273925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367WYU</v>
          </cell>
          <cell r="B262" t="str">
            <v>367</v>
          </cell>
          <cell r="D262">
            <v>18509306.23</v>
          </cell>
          <cell r="F262" t="str">
            <v>367WYU</v>
          </cell>
          <cell r="G262" t="str">
            <v>367</v>
          </cell>
          <cell r="I262">
            <v>18509306.23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368CA</v>
          </cell>
          <cell r="B263" t="str">
            <v>368</v>
          </cell>
          <cell r="D263">
            <v>65320015.870869711</v>
          </cell>
          <cell r="F263" t="str">
            <v>368CA</v>
          </cell>
          <cell r="G263" t="str">
            <v>368</v>
          </cell>
          <cell r="I263">
            <v>65320015.870869711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368ID</v>
          </cell>
          <cell r="B264" t="str">
            <v>368</v>
          </cell>
          <cell r="D264">
            <v>92480890.459158033</v>
          </cell>
          <cell r="F264" t="str">
            <v>368ID</v>
          </cell>
          <cell r="G264" t="str">
            <v>368</v>
          </cell>
          <cell r="I264">
            <v>92480890.459158033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368OR</v>
          </cell>
          <cell r="B265" t="str">
            <v>368</v>
          </cell>
          <cell r="D265">
            <v>498785894.99072707</v>
          </cell>
          <cell r="F265" t="str">
            <v>368OR</v>
          </cell>
          <cell r="G265" t="str">
            <v>368</v>
          </cell>
          <cell r="I265">
            <v>498785894.99072707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368UT</v>
          </cell>
          <cell r="B266" t="str">
            <v>368</v>
          </cell>
          <cell r="D266">
            <v>623529021.69951773</v>
          </cell>
          <cell r="F266" t="str">
            <v>368UT</v>
          </cell>
          <cell r="G266" t="str">
            <v>368</v>
          </cell>
          <cell r="I266">
            <v>623529021.69951773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368WA</v>
          </cell>
          <cell r="B267" t="str">
            <v>368</v>
          </cell>
          <cell r="D267">
            <v>124138813.43782216</v>
          </cell>
          <cell r="F267" t="str">
            <v>368WA</v>
          </cell>
          <cell r="G267" t="str">
            <v>368</v>
          </cell>
          <cell r="I267">
            <v>124138813.43782216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368WYP</v>
          </cell>
          <cell r="B268" t="str">
            <v>368</v>
          </cell>
          <cell r="D268">
            <v>123012221.72560559</v>
          </cell>
          <cell r="F268" t="str">
            <v>368WYP</v>
          </cell>
          <cell r="G268" t="str">
            <v>368</v>
          </cell>
          <cell r="I268">
            <v>123012221.72560559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368WYU</v>
          </cell>
          <cell r="B269" t="str">
            <v>368</v>
          </cell>
          <cell r="D269">
            <v>15568871.359999999</v>
          </cell>
          <cell r="F269" t="str">
            <v>368WYU</v>
          </cell>
          <cell r="G269" t="str">
            <v>368</v>
          </cell>
          <cell r="I269">
            <v>15568871.359999999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369CA</v>
          </cell>
          <cell r="B270" t="str">
            <v>369</v>
          </cell>
          <cell r="D270">
            <v>33379860.378227282</v>
          </cell>
          <cell r="F270" t="str">
            <v>369CA</v>
          </cell>
          <cell r="G270" t="str">
            <v>369</v>
          </cell>
          <cell r="I270">
            <v>33379860.378227282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369ID</v>
          </cell>
          <cell r="B271" t="str">
            <v>369</v>
          </cell>
          <cell r="D271">
            <v>48558208.912058227</v>
          </cell>
          <cell r="F271" t="str">
            <v>369ID</v>
          </cell>
          <cell r="G271" t="str">
            <v>369</v>
          </cell>
          <cell r="I271">
            <v>48558208.912058227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369OR</v>
          </cell>
          <cell r="B272" t="str">
            <v>369</v>
          </cell>
          <cell r="D272">
            <v>321100420.40110326</v>
          </cell>
          <cell r="F272" t="str">
            <v>369OR</v>
          </cell>
          <cell r="G272" t="str">
            <v>369</v>
          </cell>
          <cell r="I272">
            <v>321100420.40110326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369UT</v>
          </cell>
          <cell r="B273" t="str">
            <v>369</v>
          </cell>
          <cell r="D273">
            <v>373525454.5543977</v>
          </cell>
          <cell r="F273" t="str">
            <v>369UT</v>
          </cell>
          <cell r="G273" t="str">
            <v>369</v>
          </cell>
          <cell r="I273">
            <v>373525454.5543977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369WA</v>
          </cell>
          <cell r="B274" t="str">
            <v>369</v>
          </cell>
          <cell r="D274">
            <v>71825929.519754738</v>
          </cell>
          <cell r="F274" t="str">
            <v>369WA</v>
          </cell>
          <cell r="G274" t="str">
            <v>369</v>
          </cell>
          <cell r="I274">
            <v>71825929.519754738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369WYP</v>
          </cell>
          <cell r="B275" t="str">
            <v>369</v>
          </cell>
          <cell r="D275">
            <v>59874798.150230616</v>
          </cell>
          <cell r="F275" t="str">
            <v>369WYP</v>
          </cell>
          <cell r="G275" t="str">
            <v>369</v>
          </cell>
          <cell r="I275">
            <v>59874798.150230616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369WYU</v>
          </cell>
          <cell r="B276" t="str">
            <v>369</v>
          </cell>
          <cell r="D276">
            <v>15603007.359999999</v>
          </cell>
          <cell r="F276" t="str">
            <v>369WYU</v>
          </cell>
          <cell r="G276" t="str">
            <v>369</v>
          </cell>
          <cell r="I276">
            <v>15603007.359999999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370CA</v>
          </cell>
          <cell r="B277" t="str">
            <v>370</v>
          </cell>
          <cell r="D277">
            <v>9927944.0959945228</v>
          </cell>
          <cell r="F277" t="str">
            <v>370CA</v>
          </cell>
          <cell r="G277" t="str">
            <v>370</v>
          </cell>
          <cell r="I277">
            <v>9927944.0959945228</v>
          </cell>
        </row>
        <row r="278">
          <cell r="A278" t="str">
            <v>370ID</v>
          </cell>
          <cell r="B278" t="str">
            <v>370</v>
          </cell>
          <cell r="D278">
            <v>17727148.612946816</v>
          </cell>
          <cell r="F278" t="str">
            <v>370ID</v>
          </cell>
          <cell r="G278" t="str">
            <v>370</v>
          </cell>
          <cell r="I278">
            <v>17727148.612946816</v>
          </cell>
        </row>
        <row r="279">
          <cell r="A279" t="str">
            <v>370OR</v>
          </cell>
          <cell r="B279" t="str">
            <v>370</v>
          </cell>
          <cell r="D279">
            <v>97986485.227398649</v>
          </cell>
          <cell r="F279" t="str">
            <v>370OR</v>
          </cell>
          <cell r="G279" t="str">
            <v>370</v>
          </cell>
          <cell r="I279">
            <v>97986485.227398649</v>
          </cell>
        </row>
        <row r="280">
          <cell r="A280" t="str">
            <v>370UT</v>
          </cell>
          <cell r="B280" t="str">
            <v>370</v>
          </cell>
          <cell r="D280">
            <v>103009066.85741793</v>
          </cell>
          <cell r="F280" t="str">
            <v>370UT</v>
          </cell>
          <cell r="G280" t="str">
            <v>370</v>
          </cell>
          <cell r="I280">
            <v>103009066.85741793</v>
          </cell>
        </row>
        <row r="281">
          <cell r="A281" t="str">
            <v>370WA</v>
          </cell>
          <cell r="B281" t="str">
            <v>370</v>
          </cell>
          <cell r="D281">
            <v>14692561.433046263</v>
          </cell>
          <cell r="F281" t="str">
            <v>370WA</v>
          </cell>
          <cell r="G281" t="str">
            <v>370</v>
          </cell>
          <cell r="I281">
            <v>14692561.433046263</v>
          </cell>
        </row>
        <row r="282">
          <cell r="A282" t="str">
            <v>370WYP</v>
          </cell>
          <cell r="B282" t="str">
            <v>370</v>
          </cell>
          <cell r="D282">
            <v>15647838.788423169</v>
          </cell>
          <cell r="F282" t="str">
            <v>370WYP</v>
          </cell>
          <cell r="G282" t="str">
            <v>370</v>
          </cell>
          <cell r="I282">
            <v>15647838.788423169</v>
          </cell>
        </row>
        <row r="283">
          <cell r="A283" t="str">
            <v>370WYU</v>
          </cell>
          <cell r="B283" t="str">
            <v>370</v>
          </cell>
          <cell r="D283">
            <v>2440977.7400000002</v>
          </cell>
          <cell r="F283" t="str">
            <v>370WYU</v>
          </cell>
          <cell r="G283" t="str">
            <v>370</v>
          </cell>
          <cell r="I283">
            <v>2440977.7400000002</v>
          </cell>
        </row>
        <row r="284">
          <cell r="A284" t="str">
            <v>371CA</v>
          </cell>
          <cell r="B284" t="str">
            <v>371</v>
          </cell>
          <cell r="D284">
            <v>343267.14525952411</v>
          </cell>
          <cell r="F284" t="str">
            <v>371CA</v>
          </cell>
          <cell r="G284" t="str">
            <v>371</v>
          </cell>
          <cell r="I284">
            <v>343267.14525952411</v>
          </cell>
        </row>
        <row r="285">
          <cell r="A285" t="str">
            <v>371ID</v>
          </cell>
          <cell r="B285" t="str">
            <v>371</v>
          </cell>
          <cell r="D285">
            <v>222607.81016541686</v>
          </cell>
          <cell r="F285" t="str">
            <v>371ID</v>
          </cell>
          <cell r="G285" t="str">
            <v>371</v>
          </cell>
          <cell r="I285">
            <v>222607.81016541686</v>
          </cell>
        </row>
        <row r="286">
          <cell r="A286" t="str">
            <v>371OR</v>
          </cell>
          <cell r="B286" t="str">
            <v>371</v>
          </cell>
          <cell r="D286">
            <v>2879719.7850777023</v>
          </cell>
          <cell r="F286" t="str">
            <v>371OR</v>
          </cell>
          <cell r="G286" t="str">
            <v>371</v>
          </cell>
          <cell r="I286">
            <v>2879719.7850777023</v>
          </cell>
        </row>
        <row r="287">
          <cell r="A287" t="str">
            <v>371UT</v>
          </cell>
          <cell r="B287" t="str">
            <v>371</v>
          </cell>
          <cell r="D287">
            <v>4639026.1335356981</v>
          </cell>
          <cell r="F287" t="str">
            <v>371UT</v>
          </cell>
          <cell r="G287" t="str">
            <v>371</v>
          </cell>
          <cell r="I287">
            <v>4639026.1335356981</v>
          </cell>
        </row>
        <row r="288">
          <cell r="A288" t="str">
            <v>371WA</v>
          </cell>
          <cell r="B288" t="str">
            <v>371</v>
          </cell>
          <cell r="D288">
            <v>564235.89686693426</v>
          </cell>
          <cell r="F288" t="str">
            <v>371WA</v>
          </cell>
          <cell r="G288" t="str">
            <v>371</v>
          </cell>
          <cell r="I288">
            <v>564235.89686693426</v>
          </cell>
        </row>
        <row r="289">
          <cell r="A289" t="str">
            <v>371WYP</v>
          </cell>
          <cell r="B289" t="str">
            <v>371</v>
          </cell>
          <cell r="D289">
            <v>897217.61732691701</v>
          </cell>
          <cell r="F289" t="str">
            <v>371WYP</v>
          </cell>
          <cell r="G289" t="str">
            <v>371</v>
          </cell>
          <cell r="I289">
            <v>897217.61732691701</v>
          </cell>
        </row>
        <row r="290">
          <cell r="A290" t="str">
            <v>371WYU</v>
          </cell>
          <cell r="B290" t="str">
            <v>371</v>
          </cell>
          <cell r="D290">
            <v>155044.85999999999</v>
          </cell>
          <cell r="F290" t="str">
            <v>371WYU</v>
          </cell>
          <cell r="G290" t="str">
            <v>371</v>
          </cell>
          <cell r="I290">
            <v>155044.85999999999</v>
          </cell>
        </row>
        <row r="291">
          <cell r="A291" t="str">
            <v>373CA</v>
          </cell>
          <cell r="B291" t="str">
            <v>373</v>
          </cell>
          <cell r="D291">
            <v>1230457.0895852223</v>
          </cell>
          <cell r="F291" t="str">
            <v>373CA</v>
          </cell>
          <cell r="G291" t="str">
            <v>373</v>
          </cell>
          <cell r="I291">
            <v>1230457.0895852223</v>
          </cell>
        </row>
        <row r="292">
          <cell r="A292" t="str">
            <v>373ID</v>
          </cell>
          <cell r="B292" t="str">
            <v>373</v>
          </cell>
          <cell r="D292">
            <v>1121041.4043371808</v>
          </cell>
          <cell r="F292" t="str">
            <v>373ID</v>
          </cell>
          <cell r="G292" t="str">
            <v>373</v>
          </cell>
          <cell r="I292">
            <v>1121041.4043371808</v>
          </cell>
        </row>
        <row r="293">
          <cell r="A293" t="str">
            <v>373OR</v>
          </cell>
          <cell r="B293" t="str">
            <v>373</v>
          </cell>
          <cell r="D293">
            <v>25783524.139889408</v>
          </cell>
          <cell r="F293" t="str">
            <v>373OR</v>
          </cell>
          <cell r="G293" t="str">
            <v>373</v>
          </cell>
          <cell r="I293">
            <v>25783524.139889408</v>
          </cell>
        </row>
        <row r="294">
          <cell r="A294" t="str">
            <v>373UT</v>
          </cell>
          <cell r="B294" t="str">
            <v>373</v>
          </cell>
          <cell r="D294">
            <v>24386250.819199037</v>
          </cell>
          <cell r="F294" t="str">
            <v>373UT</v>
          </cell>
          <cell r="G294" t="str">
            <v>373</v>
          </cell>
          <cell r="I294">
            <v>24386250.819199037</v>
          </cell>
        </row>
        <row r="295">
          <cell r="A295" t="str">
            <v>373WA</v>
          </cell>
          <cell r="B295" t="str">
            <v>373</v>
          </cell>
          <cell r="D295">
            <v>5169895.4686109694</v>
          </cell>
          <cell r="F295" t="str">
            <v>373WA</v>
          </cell>
          <cell r="G295" t="str">
            <v>373</v>
          </cell>
          <cell r="I295">
            <v>5169895.4686109694</v>
          </cell>
        </row>
        <row r="296">
          <cell r="A296" t="str">
            <v>373WYP</v>
          </cell>
          <cell r="B296" t="str">
            <v>373</v>
          </cell>
          <cell r="D296">
            <v>9077706.5075169895</v>
          </cell>
          <cell r="F296" t="str">
            <v>373WYP</v>
          </cell>
          <cell r="G296" t="str">
            <v>373</v>
          </cell>
          <cell r="I296">
            <v>9077706.5075169895</v>
          </cell>
        </row>
        <row r="297">
          <cell r="A297" t="str">
            <v>373WYU</v>
          </cell>
          <cell r="B297" t="str">
            <v>373</v>
          </cell>
          <cell r="D297">
            <v>2270528.62</v>
          </cell>
          <cell r="F297" t="str">
            <v>373WYU</v>
          </cell>
          <cell r="G297" t="str">
            <v>373</v>
          </cell>
          <cell r="I297">
            <v>2270528.62</v>
          </cell>
        </row>
        <row r="298">
          <cell r="A298" t="str">
            <v>389CA</v>
          </cell>
          <cell r="B298" t="str">
            <v>389</v>
          </cell>
          <cell r="D298">
            <v>996659.07</v>
          </cell>
          <cell r="F298" t="str">
            <v>389CA</v>
          </cell>
          <cell r="G298" t="str">
            <v>389</v>
          </cell>
          <cell r="I298">
            <v>996659.07</v>
          </cell>
        </row>
        <row r="299">
          <cell r="A299" t="str">
            <v>389CN</v>
          </cell>
          <cell r="B299" t="str">
            <v>389</v>
          </cell>
          <cell r="D299">
            <v>1128505.79</v>
          </cell>
          <cell r="F299" t="str">
            <v>389CN</v>
          </cell>
          <cell r="G299" t="str">
            <v>389</v>
          </cell>
          <cell r="I299">
            <v>1128505.79</v>
          </cell>
        </row>
        <row r="300">
          <cell r="A300" t="str">
            <v>389DGU</v>
          </cell>
          <cell r="B300" t="str">
            <v>389</v>
          </cell>
          <cell r="D300">
            <v>332.32</v>
          </cell>
          <cell r="F300" t="str">
            <v>389DGU</v>
          </cell>
          <cell r="G300" t="str">
            <v>389</v>
          </cell>
          <cell r="I300">
            <v>332.32</v>
          </cell>
        </row>
        <row r="301">
          <cell r="A301" t="str">
            <v>389ID</v>
          </cell>
          <cell r="B301" t="str">
            <v>389</v>
          </cell>
          <cell r="D301">
            <v>193900.58</v>
          </cell>
          <cell r="F301" t="str">
            <v>389ID</v>
          </cell>
          <cell r="G301" t="str">
            <v>389</v>
          </cell>
          <cell r="I301">
            <v>193900.58</v>
          </cell>
        </row>
        <row r="302">
          <cell r="A302" t="str">
            <v>389OR</v>
          </cell>
          <cell r="B302" t="str">
            <v>389</v>
          </cell>
          <cell r="D302">
            <v>6114113.1500000004</v>
          </cell>
          <cell r="F302" t="str">
            <v>389OR</v>
          </cell>
          <cell r="G302" t="str">
            <v>389</v>
          </cell>
          <cell r="I302">
            <v>6114113.1500000004</v>
          </cell>
        </row>
        <row r="303">
          <cell r="A303" t="str">
            <v>389SG</v>
          </cell>
          <cell r="B303" t="str">
            <v>389</v>
          </cell>
          <cell r="D303">
            <v>1227.55</v>
          </cell>
          <cell r="F303" t="str">
            <v>389SG</v>
          </cell>
          <cell r="G303" t="str">
            <v>389</v>
          </cell>
          <cell r="I303">
            <v>1227.55</v>
          </cell>
        </row>
        <row r="304">
          <cell r="A304" t="str">
            <v>389SO</v>
          </cell>
          <cell r="B304" t="str">
            <v>389</v>
          </cell>
          <cell r="D304">
            <v>7516302.2000000002</v>
          </cell>
          <cell r="F304" t="str">
            <v>389SO</v>
          </cell>
          <cell r="G304" t="str">
            <v>389</v>
          </cell>
          <cell r="I304">
            <v>7516302.2000000002</v>
          </cell>
        </row>
        <row r="305">
          <cell r="A305" t="str">
            <v>389UT</v>
          </cell>
          <cell r="B305" t="str">
            <v>389</v>
          </cell>
          <cell r="D305">
            <v>4080599.63</v>
          </cell>
          <cell r="F305" t="str">
            <v>389UT</v>
          </cell>
          <cell r="G305" t="str">
            <v>389</v>
          </cell>
          <cell r="I305">
            <v>4080599.63</v>
          </cell>
        </row>
        <row r="306">
          <cell r="A306" t="str">
            <v>389WA</v>
          </cell>
          <cell r="B306" t="str">
            <v>389</v>
          </cell>
          <cell r="D306">
            <v>1098826.3500000001</v>
          </cell>
          <cell r="F306" t="str">
            <v>389WA</v>
          </cell>
          <cell r="G306" t="str">
            <v>389</v>
          </cell>
          <cell r="I306">
            <v>1098826.3500000001</v>
          </cell>
        </row>
        <row r="307">
          <cell r="A307" t="str">
            <v>389WYP</v>
          </cell>
          <cell r="B307" t="str">
            <v>389</v>
          </cell>
          <cell r="D307">
            <v>1807992.53</v>
          </cell>
          <cell r="F307" t="str">
            <v>389WYP</v>
          </cell>
          <cell r="G307" t="str">
            <v>389</v>
          </cell>
          <cell r="I307">
            <v>1807992.53</v>
          </cell>
        </row>
        <row r="308">
          <cell r="A308" t="str">
            <v>389WYU</v>
          </cell>
          <cell r="B308" t="str">
            <v>389</v>
          </cell>
          <cell r="D308">
            <v>677197.61</v>
          </cell>
          <cell r="F308" t="str">
            <v>389WYU</v>
          </cell>
          <cell r="G308" t="str">
            <v>389</v>
          </cell>
          <cell r="I308">
            <v>677197.61</v>
          </cell>
        </row>
        <row r="309">
          <cell r="A309" t="str">
            <v>390CA</v>
          </cell>
          <cell r="B309" t="str">
            <v>390</v>
          </cell>
          <cell r="D309">
            <v>4059160.68</v>
          </cell>
          <cell r="F309" t="str">
            <v>390CA</v>
          </cell>
          <cell r="G309" t="str">
            <v>390</v>
          </cell>
          <cell r="I309">
            <v>4059160.68</v>
          </cell>
        </row>
        <row r="310">
          <cell r="A310" t="str">
            <v>390CN</v>
          </cell>
          <cell r="B310" t="str">
            <v>390</v>
          </cell>
          <cell r="D310">
            <v>8207714.9400000004</v>
          </cell>
          <cell r="F310" t="str">
            <v>390CN</v>
          </cell>
          <cell r="G310" t="str">
            <v>390</v>
          </cell>
          <cell r="I310">
            <v>8207714.9400000004</v>
          </cell>
        </row>
        <row r="311">
          <cell r="A311" t="str">
            <v>390DGP</v>
          </cell>
          <cell r="B311" t="str">
            <v>390</v>
          </cell>
          <cell r="D311">
            <v>335238.15999999997</v>
          </cell>
          <cell r="F311" t="str">
            <v>390DGP</v>
          </cell>
          <cell r="G311" t="str">
            <v>390</v>
          </cell>
          <cell r="I311">
            <v>335238.15999999997</v>
          </cell>
        </row>
        <row r="312">
          <cell r="A312" t="str">
            <v>390DGU</v>
          </cell>
          <cell r="B312" t="str">
            <v>390</v>
          </cell>
          <cell r="D312">
            <v>1487359.02</v>
          </cell>
          <cell r="F312" t="str">
            <v>390DGU</v>
          </cell>
          <cell r="G312" t="str">
            <v>390</v>
          </cell>
          <cell r="I312">
            <v>1487359.02</v>
          </cell>
        </row>
        <row r="313">
          <cell r="A313" t="str">
            <v>390ID</v>
          </cell>
          <cell r="B313" t="str">
            <v>390</v>
          </cell>
          <cell r="D313">
            <v>11705337.42</v>
          </cell>
          <cell r="F313" t="str">
            <v>390ID</v>
          </cell>
          <cell r="G313" t="str">
            <v>390</v>
          </cell>
          <cell r="I313">
            <v>11705337.42</v>
          </cell>
        </row>
        <row r="314">
          <cell r="A314" t="str">
            <v>390OR</v>
          </cell>
          <cell r="B314" t="str">
            <v>390</v>
          </cell>
          <cell r="D314">
            <v>39510644.049999997</v>
          </cell>
          <cell r="F314" t="str">
            <v>390OR</v>
          </cell>
          <cell r="G314" t="str">
            <v>390</v>
          </cell>
          <cell r="I314">
            <v>39510644.049999997</v>
          </cell>
        </row>
        <row r="315">
          <cell r="A315" t="str">
            <v>390SE</v>
          </cell>
          <cell r="B315" t="str">
            <v>390</v>
          </cell>
          <cell r="D315">
            <v>1235588.3899999999</v>
          </cell>
          <cell r="F315" t="str">
            <v>390SE</v>
          </cell>
          <cell r="G315" t="str">
            <v>390</v>
          </cell>
          <cell r="I315">
            <v>1235588.3899999999</v>
          </cell>
        </row>
        <row r="316">
          <cell r="A316" t="str">
            <v>390SG</v>
          </cell>
          <cell r="B316" t="str">
            <v>390</v>
          </cell>
          <cell r="D316">
            <v>5786797.0999999996</v>
          </cell>
          <cell r="F316" t="str">
            <v>390SG</v>
          </cell>
          <cell r="G316" t="str">
            <v>390</v>
          </cell>
          <cell r="I316">
            <v>5786797.0999999996</v>
          </cell>
        </row>
        <row r="317">
          <cell r="A317" t="str">
            <v>390SO</v>
          </cell>
          <cell r="B317" t="str">
            <v>390</v>
          </cell>
          <cell r="D317">
            <v>96548450.510000005</v>
          </cell>
          <cell r="F317" t="str">
            <v>390SO</v>
          </cell>
          <cell r="G317" t="str">
            <v>390</v>
          </cell>
          <cell r="I317">
            <v>96548450.510000005</v>
          </cell>
        </row>
        <row r="318">
          <cell r="A318" t="str">
            <v>390UT</v>
          </cell>
          <cell r="B318" t="str">
            <v>390</v>
          </cell>
          <cell r="D318">
            <v>44173529.5</v>
          </cell>
          <cell r="F318" t="str">
            <v>390UT</v>
          </cell>
          <cell r="G318" t="str">
            <v>390</v>
          </cell>
          <cell r="I318">
            <v>44173529.5</v>
          </cell>
        </row>
        <row r="319">
          <cell r="A319" t="str">
            <v>390WA</v>
          </cell>
          <cell r="B319" t="str">
            <v>390</v>
          </cell>
          <cell r="D319">
            <v>13944364.9</v>
          </cell>
          <cell r="F319" t="str">
            <v>390WA</v>
          </cell>
          <cell r="G319" t="str">
            <v>390</v>
          </cell>
          <cell r="I319">
            <v>13944364.9</v>
          </cell>
        </row>
        <row r="320">
          <cell r="A320" t="str">
            <v>390WYP</v>
          </cell>
          <cell r="B320" t="str">
            <v>390</v>
          </cell>
          <cell r="D320">
            <v>15018435.65</v>
          </cell>
          <cell r="F320" t="str">
            <v>390WYP</v>
          </cell>
          <cell r="G320" t="str">
            <v>390</v>
          </cell>
          <cell r="I320">
            <v>15018435.65</v>
          </cell>
        </row>
        <row r="321">
          <cell r="A321" t="str">
            <v>390WYU</v>
          </cell>
          <cell r="B321" t="str">
            <v>390</v>
          </cell>
          <cell r="D321">
            <v>3887040.64</v>
          </cell>
          <cell r="F321" t="str">
            <v>390WYU</v>
          </cell>
          <cell r="G321" t="str">
            <v>390</v>
          </cell>
          <cell r="I321">
            <v>3887040.64</v>
          </cell>
        </row>
        <row r="322">
          <cell r="A322" t="str">
            <v>391CA</v>
          </cell>
          <cell r="B322" t="str">
            <v>391</v>
          </cell>
          <cell r="D322">
            <v>141165.29</v>
          </cell>
          <cell r="F322" t="str">
            <v>391CA</v>
          </cell>
          <cell r="G322" t="str">
            <v>391</v>
          </cell>
          <cell r="I322">
            <v>141165.29</v>
          </cell>
        </row>
        <row r="323">
          <cell r="A323" t="str">
            <v>391CN</v>
          </cell>
          <cell r="B323" t="str">
            <v>391</v>
          </cell>
          <cell r="D323">
            <v>4040675.46</v>
          </cell>
          <cell r="F323" t="str">
            <v>391CN</v>
          </cell>
          <cell r="G323" t="str">
            <v>391</v>
          </cell>
          <cell r="I323">
            <v>4040675.46</v>
          </cell>
        </row>
        <row r="324">
          <cell r="A324" t="str">
            <v>391ID</v>
          </cell>
          <cell r="B324" t="str">
            <v>391</v>
          </cell>
          <cell r="D324">
            <v>383444.22</v>
          </cell>
          <cell r="F324" t="str">
            <v>391ID</v>
          </cell>
          <cell r="G324" t="str">
            <v>391</v>
          </cell>
          <cell r="I324">
            <v>383444.22</v>
          </cell>
        </row>
        <row r="325">
          <cell r="A325" t="str">
            <v>391OR</v>
          </cell>
          <cell r="B325" t="str">
            <v>391</v>
          </cell>
          <cell r="D325">
            <v>2191142.7799999998</v>
          </cell>
          <cell r="F325" t="str">
            <v>391OR</v>
          </cell>
          <cell r="G325" t="str">
            <v>391</v>
          </cell>
          <cell r="I325">
            <v>2191142.7799999998</v>
          </cell>
        </row>
        <row r="326">
          <cell r="A326" t="str">
            <v>391SE</v>
          </cell>
          <cell r="B326" t="str">
            <v>391</v>
          </cell>
          <cell r="D326">
            <v>10033.549999999999</v>
          </cell>
          <cell r="F326" t="str">
            <v>391SE</v>
          </cell>
          <cell r="G326" t="str">
            <v>391</v>
          </cell>
          <cell r="I326">
            <v>10033.549999999999</v>
          </cell>
        </row>
        <row r="327">
          <cell r="A327" t="str">
            <v>391SG</v>
          </cell>
          <cell r="B327" t="str">
            <v>391</v>
          </cell>
          <cell r="D327">
            <v>3183295.6</v>
          </cell>
          <cell r="F327" t="str">
            <v>391SG</v>
          </cell>
          <cell r="G327" t="str">
            <v>391</v>
          </cell>
          <cell r="I327">
            <v>3183295.6</v>
          </cell>
        </row>
        <row r="328">
          <cell r="A328" t="str">
            <v>391SO</v>
          </cell>
          <cell r="B328" t="str">
            <v>391</v>
          </cell>
          <cell r="D328">
            <v>51456014.420000002</v>
          </cell>
          <cell r="F328" t="str">
            <v>391SO</v>
          </cell>
          <cell r="G328" t="str">
            <v>391</v>
          </cell>
          <cell r="I328">
            <v>51456014.420000002</v>
          </cell>
        </row>
        <row r="329">
          <cell r="A329" t="str">
            <v>391SSGCT</v>
          </cell>
          <cell r="B329" t="str">
            <v>391</v>
          </cell>
          <cell r="D329">
            <v>4038.71</v>
          </cell>
          <cell r="F329" t="str">
            <v>391SSGCT</v>
          </cell>
          <cell r="G329" t="str">
            <v>391</v>
          </cell>
          <cell r="I329">
            <v>4038.71</v>
          </cell>
        </row>
        <row r="330">
          <cell r="A330" t="str">
            <v>391UT</v>
          </cell>
          <cell r="B330" t="str">
            <v>391</v>
          </cell>
          <cell r="D330">
            <v>1254945.83</v>
          </cell>
          <cell r="F330" t="str">
            <v>391UT</v>
          </cell>
          <cell r="G330" t="str">
            <v>391</v>
          </cell>
          <cell r="I330">
            <v>1254945.83</v>
          </cell>
        </row>
        <row r="331">
          <cell r="A331" t="str">
            <v>391WA</v>
          </cell>
          <cell r="B331" t="str">
            <v>391</v>
          </cell>
          <cell r="D331">
            <v>308216.82</v>
          </cell>
          <cell r="F331" t="str">
            <v>391WA</v>
          </cell>
          <cell r="G331" t="str">
            <v>391</v>
          </cell>
          <cell r="I331">
            <v>308216.82</v>
          </cell>
        </row>
        <row r="332">
          <cell r="A332" t="str">
            <v>391WYP</v>
          </cell>
          <cell r="B332" t="str">
            <v>391</v>
          </cell>
          <cell r="D332">
            <v>2175201.92</v>
          </cell>
          <cell r="F332" t="str">
            <v>391WYP</v>
          </cell>
          <cell r="G332" t="str">
            <v>391</v>
          </cell>
          <cell r="I332">
            <v>2175201.92</v>
          </cell>
        </row>
        <row r="333">
          <cell r="A333" t="str">
            <v>391WYU</v>
          </cell>
          <cell r="B333" t="str">
            <v>391</v>
          </cell>
          <cell r="D333">
            <v>68629.460000000006</v>
          </cell>
          <cell r="F333" t="str">
            <v>391WYU</v>
          </cell>
          <cell r="G333" t="str">
            <v>391</v>
          </cell>
          <cell r="I333">
            <v>68629.460000000006</v>
          </cell>
        </row>
        <row r="334">
          <cell r="A334" t="str">
            <v>392CA</v>
          </cell>
          <cell r="B334" t="str">
            <v>392</v>
          </cell>
          <cell r="D334">
            <v>2071004.46</v>
          </cell>
          <cell r="F334" t="str">
            <v>392CA</v>
          </cell>
          <cell r="G334" t="str">
            <v>392</v>
          </cell>
          <cell r="I334">
            <v>2071004.46</v>
          </cell>
        </row>
        <row r="335">
          <cell r="A335" t="str">
            <v>392DGP</v>
          </cell>
          <cell r="B335" t="str">
            <v>392</v>
          </cell>
          <cell r="D335">
            <v>70615.7</v>
          </cell>
          <cell r="F335" t="str">
            <v>392DGP</v>
          </cell>
          <cell r="G335" t="str">
            <v>392</v>
          </cell>
          <cell r="I335">
            <v>70615.7</v>
          </cell>
        </row>
        <row r="336">
          <cell r="A336" t="str">
            <v>392DGU</v>
          </cell>
          <cell r="B336" t="str">
            <v>392</v>
          </cell>
          <cell r="D336">
            <v>455093.69</v>
          </cell>
          <cell r="F336" t="str">
            <v>392DGU</v>
          </cell>
          <cell r="G336" t="str">
            <v>392</v>
          </cell>
          <cell r="I336">
            <v>455093.69</v>
          </cell>
        </row>
        <row r="337">
          <cell r="A337" t="str">
            <v>392ID</v>
          </cell>
          <cell r="B337" t="str">
            <v>392</v>
          </cell>
          <cell r="D337">
            <v>6584703.1799999997</v>
          </cell>
          <cell r="F337" t="str">
            <v>392ID</v>
          </cell>
          <cell r="G337" t="str">
            <v>392</v>
          </cell>
          <cell r="I337">
            <v>6584703.1799999997</v>
          </cell>
        </row>
        <row r="338">
          <cell r="A338" t="str">
            <v>392OR</v>
          </cell>
          <cell r="B338" t="str">
            <v>392</v>
          </cell>
          <cell r="D338">
            <v>24809265.739999998</v>
          </cell>
          <cell r="F338" t="str">
            <v>392OR</v>
          </cell>
          <cell r="G338" t="str">
            <v>392</v>
          </cell>
          <cell r="I338">
            <v>24809265.739999998</v>
          </cell>
        </row>
        <row r="339">
          <cell r="A339" t="str">
            <v>392SE</v>
          </cell>
          <cell r="B339" t="str">
            <v>392</v>
          </cell>
          <cell r="D339">
            <v>488091.95</v>
          </cell>
          <cell r="F339" t="str">
            <v>392SE</v>
          </cell>
          <cell r="G339" t="str">
            <v>392</v>
          </cell>
          <cell r="I339">
            <v>488091.95</v>
          </cell>
        </row>
        <row r="340">
          <cell r="A340" t="str">
            <v>392SG</v>
          </cell>
          <cell r="B340" t="str">
            <v>392</v>
          </cell>
          <cell r="D340">
            <v>21029810.280000001</v>
          </cell>
          <cell r="F340" t="str">
            <v>392SG</v>
          </cell>
          <cell r="G340" t="str">
            <v>392</v>
          </cell>
          <cell r="I340">
            <v>21029810.280000001</v>
          </cell>
        </row>
        <row r="341">
          <cell r="A341" t="str">
            <v>392SO</v>
          </cell>
          <cell r="B341" t="str">
            <v>392</v>
          </cell>
          <cell r="D341">
            <v>6893824.7199999997</v>
          </cell>
          <cell r="F341" t="str">
            <v>392SO</v>
          </cell>
          <cell r="G341" t="str">
            <v>392</v>
          </cell>
          <cell r="I341">
            <v>6893824.7199999997</v>
          </cell>
        </row>
        <row r="342">
          <cell r="A342" t="str">
            <v>392SSGCH</v>
          </cell>
          <cell r="B342" t="str">
            <v>392</v>
          </cell>
          <cell r="D342">
            <v>299519.48</v>
          </cell>
          <cell r="F342" t="str">
            <v>392SSGCH</v>
          </cell>
          <cell r="G342" t="str">
            <v>392</v>
          </cell>
          <cell r="I342">
            <v>299519.48</v>
          </cell>
        </row>
        <row r="343">
          <cell r="A343" t="str">
            <v>392SSGCT</v>
          </cell>
          <cell r="B343" t="str">
            <v>392</v>
          </cell>
          <cell r="D343">
            <v>44655.09</v>
          </cell>
          <cell r="F343" t="str">
            <v>392SSGCT</v>
          </cell>
          <cell r="G343" t="str">
            <v>392</v>
          </cell>
          <cell r="I343">
            <v>44655.09</v>
          </cell>
        </row>
        <row r="344">
          <cell r="A344" t="str">
            <v>392UT</v>
          </cell>
          <cell r="B344" t="str">
            <v>392</v>
          </cell>
          <cell r="D344">
            <v>37410598.149999999</v>
          </cell>
          <cell r="F344" t="str">
            <v>392UT</v>
          </cell>
          <cell r="G344" t="str">
            <v>392</v>
          </cell>
          <cell r="I344">
            <v>37410598.149999999</v>
          </cell>
        </row>
        <row r="345">
          <cell r="A345" t="str">
            <v>392WA</v>
          </cell>
          <cell r="B345" t="str">
            <v>392</v>
          </cell>
          <cell r="D345">
            <v>5327124.99</v>
          </cell>
          <cell r="F345" t="str">
            <v>392WA</v>
          </cell>
          <cell r="G345" t="str">
            <v>392</v>
          </cell>
          <cell r="I345">
            <v>5327124.99</v>
          </cell>
        </row>
        <row r="346">
          <cell r="A346" t="str">
            <v>392WYP</v>
          </cell>
          <cell r="B346" t="str">
            <v>392</v>
          </cell>
          <cell r="D346">
            <v>9863755.5700000003</v>
          </cell>
          <cell r="F346" t="str">
            <v>392WYP</v>
          </cell>
          <cell r="G346" t="str">
            <v>392</v>
          </cell>
          <cell r="I346">
            <v>9863755.5700000003</v>
          </cell>
        </row>
        <row r="347">
          <cell r="A347" t="str">
            <v>392WYU</v>
          </cell>
          <cell r="B347" t="str">
            <v>392</v>
          </cell>
          <cell r="D347">
            <v>2071724.56</v>
          </cell>
          <cell r="F347" t="str">
            <v>392WYU</v>
          </cell>
          <cell r="G347" t="str">
            <v>392</v>
          </cell>
          <cell r="I347">
            <v>2071724.56</v>
          </cell>
        </row>
        <row r="348">
          <cell r="A348" t="str">
            <v>393CA</v>
          </cell>
          <cell r="B348" t="str">
            <v>393</v>
          </cell>
          <cell r="D348">
            <v>180052.08</v>
          </cell>
          <cell r="F348" t="str">
            <v>393CA</v>
          </cell>
          <cell r="G348" t="str">
            <v>393</v>
          </cell>
          <cell r="I348">
            <v>180052.08</v>
          </cell>
        </row>
        <row r="349">
          <cell r="A349" t="str">
            <v>393ID</v>
          </cell>
          <cell r="B349" t="str">
            <v>393</v>
          </cell>
          <cell r="D349">
            <v>494983.36</v>
          </cell>
          <cell r="F349" t="str">
            <v>393ID</v>
          </cell>
          <cell r="G349" t="str">
            <v>393</v>
          </cell>
          <cell r="I349">
            <v>494983.36</v>
          </cell>
        </row>
        <row r="350">
          <cell r="A350" t="str">
            <v>393OR</v>
          </cell>
          <cell r="B350" t="str">
            <v>393</v>
          </cell>
          <cell r="D350">
            <v>2635106.2799999998</v>
          </cell>
          <cell r="F350" t="str">
            <v>393OR</v>
          </cell>
          <cell r="G350" t="str">
            <v>393</v>
          </cell>
          <cell r="I350">
            <v>2635106.2799999998</v>
          </cell>
        </row>
        <row r="351">
          <cell r="A351" t="str">
            <v>393SG</v>
          </cell>
          <cell r="B351" t="str">
            <v>393</v>
          </cell>
          <cell r="D351">
            <v>5860195.1600000001</v>
          </cell>
          <cell r="F351" t="str">
            <v>393SG</v>
          </cell>
          <cell r="G351" t="str">
            <v>393</v>
          </cell>
          <cell r="I351">
            <v>5860195.1600000001</v>
          </cell>
        </row>
        <row r="352">
          <cell r="A352" t="str">
            <v>393SO</v>
          </cell>
          <cell r="B352" t="str">
            <v>393</v>
          </cell>
          <cell r="D352">
            <v>255084.57</v>
          </cell>
          <cell r="F352" t="str">
            <v>393SO</v>
          </cell>
          <cell r="G352" t="str">
            <v>393</v>
          </cell>
          <cell r="I352">
            <v>255084.57</v>
          </cell>
        </row>
        <row r="353">
          <cell r="A353" t="str">
            <v>393SSGCT</v>
          </cell>
          <cell r="B353" t="str">
            <v>393</v>
          </cell>
          <cell r="D353">
            <v>53970.76</v>
          </cell>
          <cell r="F353" t="str">
            <v>393SSGCT</v>
          </cell>
          <cell r="G353" t="str">
            <v>393</v>
          </cell>
          <cell r="I353">
            <v>53970.76</v>
          </cell>
        </row>
        <row r="354">
          <cell r="A354" t="str">
            <v>393UT</v>
          </cell>
          <cell r="B354" t="str">
            <v>393</v>
          </cell>
          <cell r="D354">
            <v>3327829.31</v>
          </cell>
          <cell r="F354" t="str">
            <v>393UT</v>
          </cell>
          <cell r="G354" t="str">
            <v>393</v>
          </cell>
          <cell r="I354">
            <v>3327829.31</v>
          </cell>
        </row>
        <row r="355">
          <cell r="A355" t="str">
            <v>393WA</v>
          </cell>
          <cell r="B355" t="str">
            <v>393</v>
          </cell>
          <cell r="D355">
            <v>697109.07</v>
          </cell>
          <cell r="F355" t="str">
            <v>393WA</v>
          </cell>
          <cell r="G355" t="str">
            <v>393</v>
          </cell>
          <cell r="I355">
            <v>697109.07</v>
          </cell>
        </row>
        <row r="356">
          <cell r="A356" t="str">
            <v>393WYP</v>
          </cell>
          <cell r="B356" t="str">
            <v>393</v>
          </cell>
          <cell r="D356">
            <v>1103805.3</v>
          </cell>
          <cell r="F356" t="str">
            <v>393WYP</v>
          </cell>
          <cell r="G356" t="str">
            <v>393</v>
          </cell>
          <cell r="I356">
            <v>1103805.3</v>
          </cell>
        </row>
        <row r="357">
          <cell r="A357" t="str">
            <v>393WYU</v>
          </cell>
          <cell r="B357" t="str">
            <v>393</v>
          </cell>
          <cell r="D357">
            <v>1337.57</v>
          </cell>
          <cell r="F357" t="str">
            <v>393WYU</v>
          </cell>
          <cell r="G357" t="str">
            <v>393</v>
          </cell>
          <cell r="I357">
            <v>1337.57</v>
          </cell>
        </row>
        <row r="358">
          <cell r="A358" t="str">
            <v>394CA</v>
          </cell>
          <cell r="B358" t="str">
            <v>394</v>
          </cell>
          <cell r="D358">
            <v>781650.16</v>
          </cell>
          <cell r="F358" t="str">
            <v>394CA</v>
          </cell>
          <cell r="G358" t="str">
            <v>394</v>
          </cell>
          <cell r="I358">
            <v>781650.16</v>
          </cell>
        </row>
        <row r="359">
          <cell r="A359" t="str">
            <v>394DGP</v>
          </cell>
          <cell r="B359" t="str">
            <v>394</v>
          </cell>
          <cell r="D359">
            <v>93383.93</v>
          </cell>
          <cell r="F359" t="str">
            <v>394DGP</v>
          </cell>
          <cell r="G359" t="str">
            <v>394</v>
          </cell>
          <cell r="I359">
            <v>93383.93</v>
          </cell>
        </row>
        <row r="360">
          <cell r="A360" t="str">
            <v>394ID</v>
          </cell>
          <cell r="B360" t="str">
            <v>394</v>
          </cell>
          <cell r="D360">
            <v>2036504.85</v>
          </cell>
          <cell r="F360" t="str">
            <v>394ID</v>
          </cell>
          <cell r="G360" t="str">
            <v>394</v>
          </cell>
          <cell r="I360">
            <v>2036504.85</v>
          </cell>
        </row>
        <row r="361">
          <cell r="A361" t="str">
            <v>394OR</v>
          </cell>
          <cell r="B361" t="str">
            <v>394</v>
          </cell>
          <cell r="D361">
            <v>10475442.24</v>
          </cell>
          <cell r="F361" t="str">
            <v>394OR</v>
          </cell>
          <cell r="G361" t="str">
            <v>394</v>
          </cell>
          <cell r="I361">
            <v>10475442.24</v>
          </cell>
        </row>
        <row r="362">
          <cell r="A362" t="str">
            <v>394SE</v>
          </cell>
          <cell r="B362" t="str">
            <v>394</v>
          </cell>
          <cell r="D362">
            <v>109044.38</v>
          </cell>
          <cell r="F362" t="str">
            <v>394SE</v>
          </cell>
          <cell r="G362" t="str">
            <v>394</v>
          </cell>
          <cell r="I362">
            <v>109044.38</v>
          </cell>
        </row>
        <row r="363">
          <cell r="A363" t="str">
            <v>394SG</v>
          </cell>
          <cell r="B363" t="str">
            <v>394</v>
          </cell>
          <cell r="D363">
            <v>22341758.059999999</v>
          </cell>
          <cell r="F363" t="str">
            <v>394SG</v>
          </cell>
          <cell r="G363" t="str">
            <v>394</v>
          </cell>
          <cell r="I363">
            <v>22341758.059999999</v>
          </cell>
        </row>
        <row r="364">
          <cell r="A364" t="str">
            <v>394SO</v>
          </cell>
          <cell r="B364" t="str">
            <v>394</v>
          </cell>
          <cell r="D364">
            <v>2127183.5499999998</v>
          </cell>
          <cell r="F364" t="str">
            <v>394SO</v>
          </cell>
          <cell r="G364" t="str">
            <v>394</v>
          </cell>
          <cell r="I364">
            <v>2127183.5499999998</v>
          </cell>
        </row>
        <row r="365">
          <cell r="A365" t="str">
            <v>394SSGCH</v>
          </cell>
          <cell r="B365" t="str">
            <v>394</v>
          </cell>
          <cell r="D365">
            <v>1716842.98</v>
          </cell>
          <cell r="F365" t="str">
            <v>394SSGCH</v>
          </cell>
          <cell r="G365" t="str">
            <v>394</v>
          </cell>
          <cell r="I365">
            <v>1716842.98</v>
          </cell>
        </row>
        <row r="366">
          <cell r="A366" t="str">
            <v>394SSGCT</v>
          </cell>
          <cell r="B366" t="str">
            <v>394</v>
          </cell>
          <cell r="D366">
            <v>89913.38</v>
          </cell>
          <cell r="F366" t="str">
            <v>394SSGCT</v>
          </cell>
          <cell r="G366" t="str">
            <v>394</v>
          </cell>
          <cell r="I366">
            <v>89913.38</v>
          </cell>
        </row>
        <row r="367">
          <cell r="A367" t="str">
            <v>394UT</v>
          </cell>
          <cell r="B367" t="str">
            <v>394</v>
          </cell>
          <cell r="D367">
            <v>14176598.439999999</v>
          </cell>
          <cell r="F367" t="str">
            <v>394UT</v>
          </cell>
          <cell r="G367" t="str">
            <v>394</v>
          </cell>
          <cell r="I367">
            <v>14176598.439999999</v>
          </cell>
        </row>
        <row r="368">
          <cell r="A368" t="str">
            <v>394WA</v>
          </cell>
          <cell r="B368" t="str">
            <v>394</v>
          </cell>
          <cell r="D368">
            <v>2744153.21</v>
          </cell>
          <cell r="F368" t="str">
            <v>394WA</v>
          </cell>
          <cell r="G368" t="str">
            <v>394</v>
          </cell>
          <cell r="I368">
            <v>2744153.21</v>
          </cell>
        </row>
        <row r="369">
          <cell r="A369" t="str">
            <v>394WYP</v>
          </cell>
          <cell r="B369" t="str">
            <v>394</v>
          </cell>
          <cell r="D369">
            <v>3747499.5</v>
          </cell>
          <cell r="F369" t="str">
            <v>394WYP</v>
          </cell>
          <cell r="G369" t="str">
            <v>394</v>
          </cell>
          <cell r="I369">
            <v>3747499.5</v>
          </cell>
        </row>
        <row r="370">
          <cell r="A370" t="str">
            <v>394WYU</v>
          </cell>
          <cell r="B370" t="str">
            <v>394</v>
          </cell>
          <cell r="D370">
            <v>402200.36</v>
          </cell>
          <cell r="F370" t="str">
            <v>394WYU</v>
          </cell>
          <cell r="G370" t="str">
            <v>394</v>
          </cell>
          <cell r="I370">
            <v>402200.36</v>
          </cell>
        </row>
        <row r="371">
          <cell r="A371" t="str">
            <v>395CA</v>
          </cell>
          <cell r="B371" t="str">
            <v>395</v>
          </cell>
          <cell r="D371">
            <v>305383.02</v>
          </cell>
          <cell r="F371" t="str">
            <v>395CA</v>
          </cell>
          <cell r="G371" t="str">
            <v>395</v>
          </cell>
          <cell r="I371">
            <v>305383.02</v>
          </cell>
        </row>
        <row r="372">
          <cell r="A372" t="str">
            <v>395ID</v>
          </cell>
          <cell r="B372" t="str">
            <v>395</v>
          </cell>
          <cell r="D372">
            <v>1292666.6499999999</v>
          </cell>
          <cell r="F372" t="str">
            <v>395ID</v>
          </cell>
          <cell r="G372" t="str">
            <v>395</v>
          </cell>
          <cell r="I372">
            <v>1292666.6499999999</v>
          </cell>
        </row>
        <row r="373">
          <cell r="A373" t="str">
            <v>395OR</v>
          </cell>
          <cell r="B373" t="str">
            <v>395</v>
          </cell>
          <cell r="D373">
            <v>7887803.5800000001</v>
          </cell>
          <cell r="F373" t="str">
            <v>395OR</v>
          </cell>
          <cell r="G373" t="str">
            <v>395</v>
          </cell>
          <cell r="I373">
            <v>7887803.5800000001</v>
          </cell>
        </row>
        <row r="374">
          <cell r="A374" t="str">
            <v>395SE</v>
          </cell>
          <cell r="B374" t="str">
            <v>395</v>
          </cell>
          <cell r="D374">
            <v>1257983.8600000001</v>
          </cell>
          <cell r="F374" t="str">
            <v>395SE</v>
          </cell>
          <cell r="G374" t="str">
            <v>395</v>
          </cell>
          <cell r="I374">
            <v>1257983.8600000001</v>
          </cell>
        </row>
        <row r="375">
          <cell r="A375" t="str">
            <v>395SG</v>
          </cell>
          <cell r="B375" t="str">
            <v>395</v>
          </cell>
          <cell r="D375">
            <v>6377728.7999999998</v>
          </cell>
          <cell r="F375" t="str">
            <v>395SG</v>
          </cell>
          <cell r="G375" t="str">
            <v>395</v>
          </cell>
          <cell r="I375">
            <v>6377728.7999999998</v>
          </cell>
        </row>
        <row r="376">
          <cell r="A376" t="str">
            <v>395SO</v>
          </cell>
          <cell r="B376" t="str">
            <v>395</v>
          </cell>
          <cell r="D376">
            <v>4973535.3899999997</v>
          </cell>
          <cell r="F376" t="str">
            <v>395SO</v>
          </cell>
          <cell r="G376" t="str">
            <v>395</v>
          </cell>
          <cell r="I376">
            <v>4973535.3899999997</v>
          </cell>
        </row>
        <row r="377">
          <cell r="A377" t="str">
            <v>395SSGCH</v>
          </cell>
          <cell r="B377" t="str">
            <v>395</v>
          </cell>
          <cell r="D377">
            <v>223587.09</v>
          </cell>
          <cell r="F377" t="str">
            <v>395SSGCH</v>
          </cell>
          <cell r="G377" t="str">
            <v>395</v>
          </cell>
          <cell r="I377">
            <v>223587.09</v>
          </cell>
        </row>
        <row r="378">
          <cell r="A378" t="str">
            <v>395SSGCT</v>
          </cell>
          <cell r="B378" t="str">
            <v>395</v>
          </cell>
          <cell r="D378">
            <v>14021.51</v>
          </cell>
          <cell r="F378" t="str">
            <v>395SSGCT</v>
          </cell>
          <cell r="G378" t="str">
            <v>395</v>
          </cell>
          <cell r="I378">
            <v>14021.51</v>
          </cell>
        </row>
        <row r="379">
          <cell r="A379" t="str">
            <v>395UT</v>
          </cell>
          <cell r="B379" t="str">
            <v>395</v>
          </cell>
          <cell r="D379">
            <v>7829106.5499999998</v>
          </cell>
          <cell r="F379" t="str">
            <v>395UT</v>
          </cell>
          <cell r="G379" t="str">
            <v>395</v>
          </cell>
          <cell r="I379">
            <v>7829106.5499999998</v>
          </cell>
        </row>
        <row r="380">
          <cell r="A380" t="str">
            <v>395WA</v>
          </cell>
          <cell r="B380" t="str">
            <v>395</v>
          </cell>
          <cell r="D380">
            <v>1277394.56</v>
          </cell>
          <cell r="F380" t="str">
            <v>395WA</v>
          </cell>
          <cell r="G380" t="str">
            <v>395</v>
          </cell>
          <cell r="I380">
            <v>1277394.56</v>
          </cell>
        </row>
        <row r="381">
          <cell r="A381" t="str">
            <v>395WYP</v>
          </cell>
          <cell r="B381" t="str">
            <v>395</v>
          </cell>
          <cell r="D381">
            <v>2476746.23</v>
          </cell>
          <cell r="F381" t="str">
            <v>395WYP</v>
          </cell>
          <cell r="G381" t="str">
            <v>395</v>
          </cell>
          <cell r="I381">
            <v>2476746.23</v>
          </cell>
        </row>
        <row r="382">
          <cell r="A382" t="str">
            <v>395WYU</v>
          </cell>
          <cell r="B382" t="str">
            <v>395</v>
          </cell>
          <cell r="D382">
            <v>120799.74</v>
          </cell>
          <cell r="F382" t="str">
            <v>395WYU</v>
          </cell>
          <cell r="G382" t="str">
            <v>395</v>
          </cell>
          <cell r="I382">
            <v>120799.74</v>
          </cell>
        </row>
        <row r="383">
          <cell r="A383" t="str">
            <v>396CA</v>
          </cell>
          <cell r="B383" t="str">
            <v>396</v>
          </cell>
          <cell r="D383">
            <v>4419281.8</v>
          </cell>
          <cell r="F383" t="str">
            <v>396CA</v>
          </cell>
          <cell r="G383" t="str">
            <v>396</v>
          </cell>
          <cell r="I383">
            <v>4419281.8</v>
          </cell>
        </row>
        <row r="384">
          <cell r="A384" t="str">
            <v>396DGP</v>
          </cell>
          <cell r="B384" t="str">
            <v>396</v>
          </cell>
          <cell r="D384">
            <v>262000.02</v>
          </cell>
          <cell r="F384" t="str">
            <v>396DGP</v>
          </cell>
          <cell r="G384" t="str">
            <v>396</v>
          </cell>
          <cell r="I384">
            <v>262000.02</v>
          </cell>
        </row>
        <row r="385">
          <cell r="A385" t="str">
            <v>396DGU</v>
          </cell>
          <cell r="B385" t="str">
            <v>396</v>
          </cell>
          <cell r="D385">
            <v>1057504.3700000001</v>
          </cell>
          <cell r="F385" t="str">
            <v>396DGU</v>
          </cell>
          <cell r="G385" t="str">
            <v>396</v>
          </cell>
          <cell r="I385">
            <v>1057504.3700000001</v>
          </cell>
        </row>
        <row r="386">
          <cell r="A386" t="str">
            <v>396ID</v>
          </cell>
          <cell r="B386" t="str">
            <v>396</v>
          </cell>
          <cell r="D386">
            <v>10592058.050000001</v>
          </cell>
          <cell r="F386" t="str">
            <v>396ID</v>
          </cell>
          <cell r="G386" t="str">
            <v>396</v>
          </cell>
          <cell r="I386">
            <v>10592058.050000001</v>
          </cell>
        </row>
        <row r="387">
          <cell r="A387" t="str">
            <v>396OR</v>
          </cell>
          <cell r="B387" t="str">
            <v>396</v>
          </cell>
          <cell r="D387">
            <v>40611943.520000003</v>
          </cell>
          <cell r="F387" t="str">
            <v>396OR</v>
          </cell>
          <cell r="G387" t="str">
            <v>396</v>
          </cell>
          <cell r="I387">
            <v>40611943.520000003</v>
          </cell>
        </row>
        <row r="388">
          <cell r="A388" t="str">
            <v>396SE</v>
          </cell>
          <cell r="B388" t="str">
            <v>396</v>
          </cell>
          <cell r="D388">
            <v>236685.93</v>
          </cell>
          <cell r="F388" t="str">
            <v>396SE</v>
          </cell>
          <cell r="G388" t="str">
            <v>396</v>
          </cell>
          <cell r="I388">
            <v>236685.93</v>
          </cell>
        </row>
        <row r="389">
          <cell r="A389" t="str">
            <v>396SG</v>
          </cell>
          <cell r="B389" t="str">
            <v>396</v>
          </cell>
          <cell r="D389">
            <v>43994098.299999997</v>
          </cell>
          <cell r="F389" t="str">
            <v>396SG</v>
          </cell>
          <cell r="G389" t="str">
            <v>396</v>
          </cell>
          <cell r="I389">
            <v>43994098.299999997</v>
          </cell>
        </row>
        <row r="390">
          <cell r="A390" t="str">
            <v>396SO</v>
          </cell>
          <cell r="B390" t="str">
            <v>396</v>
          </cell>
          <cell r="D390">
            <v>6093192.7699999996</v>
          </cell>
          <cell r="F390" t="str">
            <v>396SO</v>
          </cell>
          <cell r="G390" t="str">
            <v>396</v>
          </cell>
          <cell r="I390">
            <v>6093192.7699999996</v>
          </cell>
        </row>
        <row r="391">
          <cell r="A391" t="str">
            <v>396SSGCH</v>
          </cell>
          <cell r="B391" t="str">
            <v>396</v>
          </cell>
          <cell r="D391">
            <v>1378335.58</v>
          </cell>
          <cell r="F391" t="str">
            <v>396SSGCH</v>
          </cell>
          <cell r="G391" t="str">
            <v>396</v>
          </cell>
          <cell r="I391">
            <v>1378335.58</v>
          </cell>
        </row>
        <row r="392">
          <cell r="A392" t="str">
            <v>396UT</v>
          </cell>
          <cell r="B392" t="str">
            <v>396</v>
          </cell>
          <cell r="D392">
            <v>50392056.219999999</v>
          </cell>
          <cell r="F392" t="str">
            <v>396UT</v>
          </cell>
          <cell r="G392" t="str">
            <v>396</v>
          </cell>
          <cell r="I392">
            <v>50392056.219999999</v>
          </cell>
        </row>
        <row r="393">
          <cell r="A393" t="str">
            <v>396WA</v>
          </cell>
          <cell r="B393" t="str">
            <v>396</v>
          </cell>
          <cell r="D393">
            <v>8938492.0700000003</v>
          </cell>
          <cell r="F393" t="str">
            <v>396WA</v>
          </cell>
          <cell r="G393" t="str">
            <v>396</v>
          </cell>
          <cell r="I393">
            <v>8938492.0700000003</v>
          </cell>
        </row>
        <row r="394">
          <cell r="A394" t="str">
            <v>396WYP</v>
          </cell>
          <cell r="B394" t="str">
            <v>396</v>
          </cell>
          <cell r="D394">
            <v>18069962.140000001</v>
          </cell>
          <cell r="F394" t="str">
            <v>396WYP</v>
          </cell>
          <cell r="G394" t="str">
            <v>396</v>
          </cell>
          <cell r="I394">
            <v>18069962.140000001</v>
          </cell>
        </row>
        <row r="395">
          <cell r="A395" t="str">
            <v>396WYU</v>
          </cell>
          <cell r="B395" t="str">
            <v>396</v>
          </cell>
          <cell r="D395">
            <v>3615725.42</v>
          </cell>
          <cell r="F395" t="str">
            <v>396WYU</v>
          </cell>
          <cell r="G395" t="str">
            <v>396</v>
          </cell>
          <cell r="I395">
            <v>3615725.42</v>
          </cell>
        </row>
        <row r="396">
          <cell r="A396" t="str">
            <v>397CA</v>
          </cell>
          <cell r="B396" t="str">
            <v>397</v>
          </cell>
          <cell r="D396">
            <v>11028311.796282561</v>
          </cell>
          <cell r="F396" t="str">
            <v>397CA</v>
          </cell>
          <cell r="G396" t="str">
            <v>397</v>
          </cell>
          <cell r="I396">
            <v>11028311.796282561</v>
          </cell>
        </row>
        <row r="397">
          <cell r="A397" t="str">
            <v>397CN</v>
          </cell>
          <cell r="B397" t="str">
            <v>397</v>
          </cell>
          <cell r="D397">
            <v>99166.472000008449</v>
          </cell>
          <cell r="F397" t="str">
            <v>397CN</v>
          </cell>
          <cell r="G397" t="str">
            <v>397</v>
          </cell>
          <cell r="I397">
            <v>99166.472000008449</v>
          </cell>
        </row>
        <row r="398">
          <cell r="A398" t="str">
            <v>397DGP</v>
          </cell>
          <cell r="B398" t="str">
            <v>397</v>
          </cell>
          <cell r="D398">
            <v>90368.181999999797</v>
          </cell>
          <cell r="F398" t="str">
            <v>397DGP</v>
          </cell>
          <cell r="G398" t="str">
            <v>397</v>
          </cell>
          <cell r="I398">
            <v>90368.181999999797</v>
          </cell>
        </row>
        <row r="399">
          <cell r="A399" t="str">
            <v>397DGU</v>
          </cell>
          <cell r="B399" t="str">
            <v>397</v>
          </cell>
          <cell r="D399">
            <v>866873.53999999748</v>
          </cell>
          <cell r="F399" t="str">
            <v>397DGU</v>
          </cell>
          <cell r="G399" t="str">
            <v>397</v>
          </cell>
          <cell r="I399">
            <v>866873.53999999748</v>
          </cell>
        </row>
        <row r="400">
          <cell r="A400" t="str">
            <v>397ID</v>
          </cell>
          <cell r="B400" t="str">
            <v>397</v>
          </cell>
          <cell r="D400">
            <v>19756124.914572142</v>
          </cell>
          <cell r="F400" t="str">
            <v>397ID</v>
          </cell>
          <cell r="G400" t="str">
            <v>397</v>
          </cell>
          <cell r="I400">
            <v>19756124.914572142</v>
          </cell>
        </row>
        <row r="401">
          <cell r="A401" t="str">
            <v>397OR</v>
          </cell>
          <cell r="B401" t="str">
            <v>397</v>
          </cell>
          <cell r="D401">
            <v>97681603.856574059</v>
          </cell>
          <cell r="F401" t="str">
            <v>397OR</v>
          </cell>
          <cell r="G401" t="str">
            <v>397</v>
          </cell>
          <cell r="I401">
            <v>97681603.856574059</v>
          </cell>
        </row>
        <row r="402">
          <cell r="A402" t="str">
            <v>397SE</v>
          </cell>
          <cell r="B402" t="str">
            <v>397</v>
          </cell>
          <cell r="D402">
            <v>272423.99199999933</v>
          </cell>
          <cell r="F402" t="str">
            <v>397SE</v>
          </cell>
          <cell r="G402" t="str">
            <v>397</v>
          </cell>
          <cell r="I402">
            <v>272423.99199999933</v>
          </cell>
        </row>
        <row r="403">
          <cell r="A403" t="str">
            <v>397SG</v>
          </cell>
          <cell r="B403" t="str">
            <v>397</v>
          </cell>
          <cell r="D403">
            <v>187910169.16085768</v>
          </cell>
          <cell r="F403" t="str">
            <v>397SG</v>
          </cell>
          <cell r="G403" t="str">
            <v>397</v>
          </cell>
          <cell r="I403">
            <v>187910169.16085768</v>
          </cell>
        </row>
        <row r="404">
          <cell r="A404" t="str">
            <v>397SO</v>
          </cell>
          <cell r="B404" t="str">
            <v>397</v>
          </cell>
          <cell r="D404">
            <v>114092368.56302983</v>
          </cell>
          <cell r="F404" t="str">
            <v>397SO</v>
          </cell>
          <cell r="G404" t="str">
            <v>397</v>
          </cell>
          <cell r="I404">
            <v>114092368.56302983</v>
          </cell>
        </row>
        <row r="405">
          <cell r="A405" t="str">
            <v>397SSGCH</v>
          </cell>
          <cell r="B405" t="str">
            <v>397</v>
          </cell>
          <cell r="D405">
            <v>1013021.53000001</v>
          </cell>
          <cell r="F405" t="str">
            <v>397SSGCH</v>
          </cell>
          <cell r="G405" t="str">
            <v>397</v>
          </cell>
          <cell r="I405">
            <v>1013021.53000001</v>
          </cell>
        </row>
        <row r="406">
          <cell r="A406" t="str">
            <v>397SSGCT</v>
          </cell>
          <cell r="B406" t="str">
            <v>397</v>
          </cell>
          <cell r="D406">
            <v>16314.838000000342</v>
          </cell>
          <cell r="F406" t="str">
            <v>397SSGCT</v>
          </cell>
          <cell r="G406" t="str">
            <v>397</v>
          </cell>
          <cell r="I406">
            <v>16314.838000000342</v>
          </cell>
        </row>
        <row r="407">
          <cell r="A407" t="str">
            <v>397UT</v>
          </cell>
          <cell r="B407" t="str">
            <v>397</v>
          </cell>
          <cell r="D407">
            <v>112095206.84443277</v>
          </cell>
          <cell r="F407" t="str">
            <v>397UT</v>
          </cell>
          <cell r="G407" t="str">
            <v>397</v>
          </cell>
          <cell r="I407">
            <v>112095206.84443277</v>
          </cell>
        </row>
        <row r="408">
          <cell r="A408" t="str">
            <v>397WA</v>
          </cell>
          <cell r="B408" t="str">
            <v>397</v>
          </cell>
          <cell r="D408">
            <v>15297625.18623249</v>
          </cell>
          <cell r="F408" t="str">
            <v>397WA</v>
          </cell>
          <cell r="G408" t="str">
            <v>397</v>
          </cell>
          <cell r="I408">
            <v>15297625.18623249</v>
          </cell>
        </row>
        <row r="409">
          <cell r="A409" t="str">
            <v>397WYP</v>
          </cell>
          <cell r="B409" t="str">
            <v>397</v>
          </cell>
          <cell r="D409">
            <v>32996198.700203221</v>
          </cell>
          <cell r="F409" t="str">
            <v>397WYP</v>
          </cell>
          <cell r="G409" t="str">
            <v>397</v>
          </cell>
          <cell r="I409">
            <v>32996198.700203221</v>
          </cell>
        </row>
        <row r="410">
          <cell r="A410" t="str">
            <v>397WYU</v>
          </cell>
          <cell r="B410" t="str">
            <v>397</v>
          </cell>
          <cell r="D410">
            <v>5383151.9320000159</v>
          </cell>
          <cell r="F410" t="str">
            <v>397WYU</v>
          </cell>
          <cell r="G410" t="str">
            <v>397</v>
          </cell>
          <cell r="I410">
            <v>5383151.9320000159</v>
          </cell>
        </row>
        <row r="411">
          <cell r="A411" t="str">
            <v>398CA</v>
          </cell>
          <cell r="B411" t="str">
            <v>398</v>
          </cell>
          <cell r="D411">
            <v>50392.99</v>
          </cell>
          <cell r="F411" t="str">
            <v>398CA</v>
          </cell>
          <cell r="G411" t="str">
            <v>398</v>
          </cell>
          <cell r="I411">
            <v>50392.99</v>
          </cell>
        </row>
        <row r="412">
          <cell r="A412" t="str">
            <v>398CN</v>
          </cell>
          <cell r="B412" t="str">
            <v>398</v>
          </cell>
          <cell r="D412">
            <v>82497.23</v>
          </cell>
          <cell r="F412" t="str">
            <v>398CN</v>
          </cell>
          <cell r="G412" t="str">
            <v>398</v>
          </cell>
          <cell r="I412">
            <v>82497.23</v>
          </cell>
        </row>
        <row r="413">
          <cell r="A413" t="str">
            <v>398ID</v>
          </cell>
          <cell r="B413" t="str">
            <v>398</v>
          </cell>
          <cell r="D413">
            <v>81873.58</v>
          </cell>
          <cell r="F413" t="str">
            <v>398ID</v>
          </cell>
          <cell r="G413" t="str">
            <v>398</v>
          </cell>
          <cell r="I413">
            <v>81873.58</v>
          </cell>
        </row>
        <row r="414">
          <cell r="A414" t="str">
            <v>398OR</v>
          </cell>
          <cell r="B414" t="str">
            <v>398</v>
          </cell>
          <cell r="D414">
            <v>1107524.2</v>
          </cell>
          <cell r="F414" t="str">
            <v>398OR</v>
          </cell>
          <cell r="G414" t="str">
            <v>398</v>
          </cell>
          <cell r="I414">
            <v>1107524.2</v>
          </cell>
        </row>
        <row r="415">
          <cell r="A415" t="str">
            <v>398SE</v>
          </cell>
          <cell r="B415" t="str">
            <v>398</v>
          </cell>
          <cell r="D415">
            <v>3965.84</v>
          </cell>
          <cell r="F415" t="str">
            <v>398SE</v>
          </cell>
          <cell r="G415" t="str">
            <v>398</v>
          </cell>
          <cell r="I415">
            <v>3965.84</v>
          </cell>
        </row>
        <row r="416">
          <cell r="A416" t="str">
            <v>398SG</v>
          </cell>
          <cell r="B416" t="str">
            <v>398</v>
          </cell>
          <cell r="D416">
            <v>2713929.72</v>
          </cell>
          <cell r="F416" t="str">
            <v>398SG</v>
          </cell>
          <cell r="G416" t="str">
            <v>398</v>
          </cell>
          <cell r="I416">
            <v>2713929.72</v>
          </cell>
        </row>
        <row r="417">
          <cell r="A417" t="str">
            <v>398SO</v>
          </cell>
          <cell r="B417" t="str">
            <v>398</v>
          </cell>
          <cell r="D417">
            <v>2205143.81</v>
          </cell>
          <cell r="F417" t="str">
            <v>398SO</v>
          </cell>
          <cell r="G417" t="str">
            <v>398</v>
          </cell>
          <cell r="I417">
            <v>2205143.81</v>
          </cell>
        </row>
        <row r="418">
          <cell r="A418" t="str">
            <v>398UT</v>
          </cell>
          <cell r="B418" t="str">
            <v>398</v>
          </cell>
          <cell r="D418">
            <v>1342647.39</v>
          </cell>
          <cell r="F418" t="str">
            <v>398UT</v>
          </cell>
          <cell r="G418" t="str">
            <v>398</v>
          </cell>
          <cell r="I418">
            <v>1342647.39</v>
          </cell>
        </row>
        <row r="419">
          <cell r="A419" t="str">
            <v>398WA</v>
          </cell>
          <cell r="B419" t="str">
            <v>398</v>
          </cell>
          <cell r="D419">
            <v>180963.03</v>
          </cell>
          <cell r="F419" t="str">
            <v>398WA</v>
          </cell>
          <cell r="G419" t="str">
            <v>398</v>
          </cell>
          <cell r="I419">
            <v>180963.03</v>
          </cell>
        </row>
        <row r="420">
          <cell r="A420" t="str">
            <v>398WYP</v>
          </cell>
          <cell r="B420" t="str">
            <v>398</v>
          </cell>
          <cell r="D420">
            <v>186005.48</v>
          </cell>
          <cell r="F420" t="str">
            <v>398WYP</v>
          </cell>
          <cell r="G420" t="str">
            <v>398</v>
          </cell>
          <cell r="I420">
            <v>186005.48</v>
          </cell>
        </row>
        <row r="421">
          <cell r="A421" t="str">
            <v>398WYU</v>
          </cell>
          <cell r="B421" t="str">
            <v>398</v>
          </cell>
          <cell r="D421">
            <v>17231.77</v>
          </cell>
          <cell r="F421" t="str">
            <v>398WYU</v>
          </cell>
          <cell r="G421" t="str">
            <v>398</v>
          </cell>
          <cell r="I421">
            <v>17231.77</v>
          </cell>
        </row>
        <row r="422">
          <cell r="A422" t="str">
            <v>399SE</v>
          </cell>
          <cell r="B422" t="str">
            <v>399</v>
          </cell>
          <cell r="D422">
            <v>79122299.505173236</v>
          </cell>
          <cell r="F422" t="str">
            <v>399SE</v>
          </cell>
          <cell r="G422" t="str">
            <v>399</v>
          </cell>
          <cell r="I422">
            <v>79122299.505173236</v>
          </cell>
        </row>
        <row r="423">
          <cell r="A423" t="str">
            <v>2281ID</v>
          </cell>
          <cell r="B423" t="str">
            <v>2281</v>
          </cell>
          <cell r="D423">
            <v>-832937.51</v>
          </cell>
          <cell r="F423" t="str">
            <v>2281ID</v>
          </cell>
          <cell r="G423" t="str">
            <v>2281</v>
          </cell>
          <cell r="I423">
            <v>-832937.51</v>
          </cell>
        </row>
        <row r="424">
          <cell r="A424" t="str">
            <v>2281OR</v>
          </cell>
          <cell r="B424" t="str">
            <v>2281</v>
          </cell>
          <cell r="D424">
            <v>11606108.939999999</v>
          </cell>
          <cell r="F424" t="str">
            <v>2281OR</v>
          </cell>
          <cell r="G424" t="str">
            <v>2281</v>
          </cell>
          <cell r="I424">
            <v>11606108.939999999</v>
          </cell>
        </row>
        <row r="425">
          <cell r="A425" t="str">
            <v>2281OTHER</v>
          </cell>
          <cell r="B425" t="str">
            <v>2281</v>
          </cell>
          <cell r="D425">
            <v>-11606108.939999999</v>
          </cell>
          <cell r="F425" t="str">
            <v>2281OTHER</v>
          </cell>
          <cell r="G425" t="str">
            <v>2281</v>
          </cell>
          <cell r="I425">
            <v>-11606108.939999999</v>
          </cell>
        </row>
        <row r="426">
          <cell r="A426" t="str">
            <v>2281UT</v>
          </cell>
          <cell r="B426" t="str">
            <v>2281</v>
          </cell>
          <cell r="D426">
            <v>-7176556.9299999997</v>
          </cell>
          <cell r="F426" t="str">
            <v>2281UT</v>
          </cell>
          <cell r="G426" t="str">
            <v>2281</v>
          </cell>
          <cell r="I426">
            <v>-7176556.9299999997</v>
          </cell>
        </row>
        <row r="427">
          <cell r="A427" t="str">
            <v>2281WYP</v>
          </cell>
          <cell r="B427" t="str">
            <v>2281</v>
          </cell>
          <cell r="D427">
            <v>-946031.62</v>
          </cell>
          <cell r="F427" t="str">
            <v>2281WYP</v>
          </cell>
          <cell r="G427" t="str">
            <v>2281</v>
          </cell>
          <cell r="I427">
            <v>-946031.62</v>
          </cell>
        </row>
        <row r="428">
          <cell r="A428" t="str">
            <v>2282OR</v>
          </cell>
          <cell r="B428" t="str">
            <v>2282</v>
          </cell>
          <cell r="D428">
            <v>-8767622.6899999995</v>
          </cell>
          <cell r="F428" t="str">
            <v>2282OR</v>
          </cell>
          <cell r="G428" t="str">
            <v>2282</v>
          </cell>
          <cell r="I428">
            <v>-8767622.6899999995</v>
          </cell>
        </row>
        <row r="429">
          <cell r="A429" t="str">
            <v>2282SO</v>
          </cell>
          <cell r="B429" t="str">
            <v>2282</v>
          </cell>
          <cell r="D429">
            <v>-16281343.74</v>
          </cell>
          <cell r="F429" t="str">
            <v>2282SO</v>
          </cell>
          <cell r="G429" t="str">
            <v>2282</v>
          </cell>
          <cell r="I429">
            <v>-16281343.74</v>
          </cell>
        </row>
        <row r="430">
          <cell r="A430" t="str">
            <v>2283SO</v>
          </cell>
          <cell r="B430" t="str">
            <v>2283</v>
          </cell>
          <cell r="D430">
            <v>2062948.7692307532</v>
          </cell>
          <cell r="F430" t="str">
            <v>2283SO</v>
          </cell>
          <cell r="G430" t="str">
            <v>2283</v>
          </cell>
          <cell r="I430">
            <v>2062948.7692307532</v>
          </cell>
        </row>
        <row r="431">
          <cell r="A431" t="str">
            <v>22841SG</v>
          </cell>
          <cell r="B431" t="str">
            <v>22841</v>
          </cell>
          <cell r="D431">
            <v>-512397.78</v>
          </cell>
          <cell r="F431" t="str">
            <v>22841SG</v>
          </cell>
          <cell r="G431" t="str">
            <v>22841</v>
          </cell>
          <cell r="I431">
            <v>-512397.78</v>
          </cell>
        </row>
        <row r="432">
          <cell r="A432" t="str">
            <v>25316SE</v>
          </cell>
          <cell r="B432" t="str">
            <v>25316</v>
          </cell>
          <cell r="D432">
            <v>-2063461.5384615385</v>
          </cell>
          <cell r="F432" t="str">
            <v>25316SE</v>
          </cell>
          <cell r="G432" t="str">
            <v>25316</v>
          </cell>
          <cell r="I432">
            <v>-2063461.5384615385</v>
          </cell>
        </row>
        <row r="433">
          <cell r="A433" t="str">
            <v>25317SE</v>
          </cell>
          <cell r="B433" t="str">
            <v>25317</v>
          </cell>
          <cell r="D433">
            <v>-2707856.3846153845</v>
          </cell>
          <cell r="F433" t="str">
            <v>25317SE</v>
          </cell>
          <cell r="G433" t="str">
            <v>25317</v>
          </cell>
          <cell r="I433">
            <v>-2707856.3846153845</v>
          </cell>
        </row>
        <row r="434">
          <cell r="A434" t="str">
            <v>25318SNPPS</v>
          </cell>
          <cell r="B434" t="str">
            <v>25318</v>
          </cell>
          <cell r="D434">
            <v>-273000</v>
          </cell>
          <cell r="F434" t="str">
            <v>25318SNPPS</v>
          </cell>
          <cell r="G434" t="str">
            <v>25318</v>
          </cell>
          <cell r="I434">
            <v>-273000</v>
          </cell>
        </row>
        <row r="435">
          <cell r="A435" t="str">
            <v>25335SE</v>
          </cell>
          <cell r="B435" t="str">
            <v>25335</v>
          </cell>
          <cell r="D435">
            <v>-115119099.34</v>
          </cell>
          <cell r="F435" t="str">
            <v>25335SE</v>
          </cell>
          <cell r="G435" t="str">
            <v>25335</v>
          </cell>
          <cell r="I435">
            <v>-115119099.34</v>
          </cell>
        </row>
        <row r="436">
          <cell r="A436" t="str">
            <v>25399CA</v>
          </cell>
          <cell r="B436" t="str">
            <v>25399</v>
          </cell>
          <cell r="D436">
            <v>-61582.78</v>
          </cell>
          <cell r="F436" t="str">
            <v>25399CA</v>
          </cell>
          <cell r="G436" t="str">
            <v>25399</v>
          </cell>
          <cell r="I436">
            <v>-61582.78</v>
          </cell>
        </row>
        <row r="437">
          <cell r="A437" t="str">
            <v>25399ID</v>
          </cell>
          <cell r="B437" t="str">
            <v>25399</v>
          </cell>
          <cell r="D437">
            <v>-17377.62</v>
          </cell>
          <cell r="F437" t="str">
            <v>25399ID</v>
          </cell>
          <cell r="G437" t="str">
            <v>25399</v>
          </cell>
          <cell r="I437">
            <v>-17377.62</v>
          </cell>
        </row>
        <row r="438">
          <cell r="A438" t="str">
            <v>25399OR</v>
          </cell>
          <cell r="B438" t="str">
            <v>25399</v>
          </cell>
          <cell r="D438">
            <v>-150114.57</v>
          </cell>
          <cell r="F438" t="str">
            <v>25399OR</v>
          </cell>
          <cell r="G438" t="str">
            <v>25399</v>
          </cell>
          <cell r="I438">
            <v>-150114.57</v>
          </cell>
        </row>
        <row r="439">
          <cell r="A439" t="str">
            <v>25399SE</v>
          </cell>
          <cell r="B439" t="str">
            <v>25399</v>
          </cell>
          <cell r="D439">
            <v>-7538284.3799999999</v>
          </cell>
          <cell r="F439" t="str">
            <v>25399SE</v>
          </cell>
          <cell r="G439" t="str">
            <v>25399</v>
          </cell>
          <cell r="I439">
            <v>-7538284.3799999999</v>
          </cell>
        </row>
        <row r="440">
          <cell r="A440" t="str">
            <v>25399SG</v>
          </cell>
          <cell r="B440" t="str">
            <v>25399</v>
          </cell>
          <cell r="D440">
            <v>-26308325.66</v>
          </cell>
          <cell r="F440" t="str">
            <v>25399SG</v>
          </cell>
          <cell r="G440" t="str">
            <v>25399</v>
          </cell>
          <cell r="I440">
            <v>-26308325.66</v>
          </cell>
        </row>
        <row r="441">
          <cell r="A441" t="str">
            <v>25399SO</v>
          </cell>
          <cell r="B441" t="str">
            <v>25399</v>
          </cell>
          <cell r="D441">
            <v>-58098162.350000001</v>
          </cell>
          <cell r="F441" t="str">
            <v>25399SO</v>
          </cell>
          <cell r="G441" t="str">
            <v>25399</v>
          </cell>
          <cell r="I441">
            <v>-58098162.350000001</v>
          </cell>
        </row>
        <row r="442">
          <cell r="A442" t="str">
            <v>25399UT</v>
          </cell>
          <cell r="B442" t="str">
            <v>25399</v>
          </cell>
          <cell r="D442">
            <v>-42032.160000000003</v>
          </cell>
          <cell r="F442" t="str">
            <v>25399UT</v>
          </cell>
          <cell r="G442" t="str">
            <v>25399</v>
          </cell>
          <cell r="I442">
            <v>-42032.160000000003</v>
          </cell>
        </row>
        <row r="443">
          <cell r="A443" t="str">
            <v>25399WA</v>
          </cell>
          <cell r="B443" t="str">
            <v>25399</v>
          </cell>
          <cell r="D443">
            <v>-17613.419999999998</v>
          </cell>
          <cell r="F443" t="str">
            <v>25399WA</v>
          </cell>
          <cell r="G443" t="str">
            <v>25399</v>
          </cell>
          <cell r="I443">
            <v>-17613.419999999998</v>
          </cell>
        </row>
        <row r="444">
          <cell r="A444" t="str">
            <v>25399WYP</v>
          </cell>
          <cell r="B444" t="str">
            <v>25399</v>
          </cell>
          <cell r="D444">
            <v>-33799.11</v>
          </cell>
          <cell r="F444" t="str">
            <v>25399WYP</v>
          </cell>
          <cell r="G444" t="str">
            <v>25399</v>
          </cell>
          <cell r="I444">
            <v>-33799.11</v>
          </cell>
        </row>
        <row r="445">
          <cell r="A445" t="str">
            <v>108360CA</v>
          </cell>
          <cell r="B445" t="str">
            <v>108360</v>
          </cell>
          <cell r="D445">
            <v>-839461.36720385216</v>
          </cell>
          <cell r="F445" t="str">
            <v>108360CA</v>
          </cell>
          <cell r="G445" t="str">
            <v>108360</v>
          </cell>
          <cell r="I445">
            <v>-839461.36720385216</v>
          </cell>
        </row>
        <row r="446">
          <cell r="A446" t="str">
            <v>108360ID</v>
          </cell>
          <cell r="B446" t="str">
            <v>108360</v>
          </cell>
          <cell r="D446">
            <v>-759644.1383470135</v>
          </cell>
          <cell r="F446" t="str">
            <v>108360ID</v>
          </cell>
          <cell r="G446" t="str">
            <v>108360</v>
          </cell>
          <cell r="I446">
            <v>-759644.1383470135</v>
          </cell>
        </row>
        <row r="447">
          <cell r="A447" t="str">
            <v>108360OR</v>
          </cell>
          <cell r="B447" t="str">
            <v>108360</v>
          </cell>
          <cell r="D447">
            <v>-3611319.0056725666</v>
          </cell>
          <cell r="F447" t="str">
            <v>108360OR</v>
          </cell>
          <cell r="G447" t="str">
            <v>108360</v>
          </cell>
          <cell r="I447">
            <v>-3611319.0056725666</v>
          </cell>
        </row>
        <row r="448">
          <cell r="A448" t="str">
            <v>108360UT</v>
          </cell>
          <cell r="B448" t="str">
            <v>108360</v>
          </cell>
          <cell r="D448">
            <v>-4315968.5501538757</v>
          </cell>
          <cell r="F448" t="str">
            <v>108360UT</v>
          </cell>
          <cell r="G448" t="str">
            <v>108360</v>
          </cell>
          <cell r="I448">
            <v>-4315968.5501538757</v>
          </cell>
        </row>
        <row r="449">
          <cell r="A449" t="str">
            <v>108360WA</v>
          </cell>
          <cell r="B449" t="str">
            <v>108360</v>
          </cell>
          <cell r="D449">
            <v>-399576.81321527774</v>
          </cell>
          <cell r="F449" t="str">
            <v>108360WA</v>
          </cell>
          <cell r="G449" t="str">
            <v>108360</v>
          </cell>
          <cell r="I449">
            <v>-399576.81321527774</v>
          </cell>
        </row>
        <row r="450">
          <cell r="A450" t="str">
            <v>108360WYP</v>
          </cell>
          <cell r="B450" t="str">
            <v>108360</v>
          </cell>
          <cell r="D450">
            <v>-1652308.0703095491</v>
          </cell>
          <cell r="F450" t="str">
            <v>108360WYP</v>
          </cell>
          <cell r="G450" t="str">
            <v>108360</v>
          </cell>
          <cell r="I450">
            <v>-1652308.0703095491</v>
          </cell>
        </row>
        <row r="451">
          <cell r="A451" t="str">
            <v>108360WYU</v>
          </cell>
          <cell r="B451" t="str">
            <v>108360</v>
          </cell>
          <cell r="D451">
            <v>-1111910.1299999999</v>
          </cell>
          <cell r="F451" t="str">
            <v>108360WYU</v>
          </cell>
          <cell r="G451" t="str">
            <v>108360</v>
          </cell>
          <cell r="I451">
            <v>-1111910.1299999999</v>
          </cell>
        </row>
        <row r="452">
          <cell r="A452" t="str">
            <v>108361CA</v>
          </cell>
          <cell r="B452" t="str">
            <v>108361</v>
          </cell>
          <cell r="D452">
            <v>-1636534.430287939</v>
          </cell>
          <cell r="F452" t="str">
            <v>108361CA</v>
          </cell>
          <cell r="G452" t="str">
            <v>108361</v>
          </cell>
          <cell r="I452">
            <v>-1636534.430287939</v>
          </cell>
        </row>
        <row r="453">
          <cell r="A453" t="str">
            <v>108361ID</v>
          </cell>
          <cell r="B453" t="str">
            <v>108361</v>
          </cell>
          <cell r="D453">
            <v>-995881.63931386743</v>
          </cell>
          <cell r="F453" t="str">
            <v>108361ID</v>
          </cell>
          <cell r="G453" t="str">
            <v>108361</v>
          </cell>
          <cell r="I453">
            <v>-995881.63931386743</v>
          </cell>
        </row>
        <row r="454">
          <cell r="A454" t="str">
            <v>108361OR</v>
          </cell>
          <cell r="B454" t="str">
            <v>108361</v>
          </cell>
          <cell r="D454">
            <v>-9130351.5473771412</v>
          </cell>
          <cell r="F454" t="str">
            <v>108361OR</v>
          </cell>
          <cell r="G454" t="str">
            <v>108361</v>
          </cell>
          <cell r="I454">
            <v>-9130351.5473771412</v>
          </cell>
        </row>
        <row r="455">
          <cell r="A455" t="str">
            <v>108361UT</v>
          </cell>
          <cell r="B455" t="str">
            <v>108361</v>
          </cell>
          <cell r="D455">
            <v>-14379067.168179177</v>
          </cell>
          <cell r="F455" t="str">
            <v>108361UT</v>
          </cell>
          <cell r="G455" t="str">
            <v>108361</v>
          </cell>
          <cell r="I455">
            <v>-14379067.168179177</v>
          </cell>
        </row>
        <row r="456">
          <cell r="A456" t="str">
            <v>108361WA</v>
          </cell>
          <cell r="B456" t="str">
            <v>108361</v>
          </cell>
          <cell r="D456">
            <v>-1613168.5419310301</v>
          </cell>
          <cell r="F456" t="str">
            <v>108361WA</v>
          </cell>
          <cell r="G456" t="str">
            <v>108361</v>
          </cell>
          <cell r="I456">
            <v>-1613168.5419310301</v>
          </cell>
        </row>
        <row r="457">
          <cell r="A457" t="str">
            <v>108361WYP</v>
          </cell>
          <cell r="B457" t="str">
            <v>108361</v>
          </cell>
          <cell r="D457">
            <v>-4420018.7926773243</v>
          </cell>
          <cell r="F457" t="str">
            <v>108361WYP</v>
          </cell>
          <cell r="G457" t="str">
            <v>108361</v>
          </cell>
          <cell r="I457">
            <v>-4420018.7926773243</v>
          </cell>
        </row>
        <row r="458">
          <cell r="A458" t="str">
            <v>108361WYU</v>
          </cell>
          <cell r="B458" t="str">
            <v>108361</v>
          </cell>
          <cell r="D458">
            <v>-679404.71</v>
          </cell>
          <cell r="F458" t="str">
            <v>108361WYU</v>
          </cell>
          <cell r="G458" t="str">
            <v>108361</v>
          </cell>
          <cell r="I458">
            <v>-679404.71</v>
          </cell>
        </row>
        <row r="459">
          <cell r="A459" t="str">
            <v>108362CA</v>
          </cell>
          <cell r="B459" t="str">
            <v>108362</v>
          </cell>
          <cell r="D459">
            <v>-9911215.4124562312</v>
          </cell>
          <cell r="F459" t="str">
            <v>108362CA</v>
          </cell>
          <cell r="G459" t="str">
            <v>108362</v>
          </cell>
          <cell r="I459">
            <v>-9911215.4124562312</v>
          </cell>
        </row>
        <row r="460">
          <cell r="A460" t="str">
            <v>108362ID</v>
          </cell>
          <cell r="B460" t="str">
            <v>108362</v>
          </cell>
          <cell r="D460">
            <v>-14787013.121578187</v>
          </cell>
          <cell r="F460" t="str">
            <v>108362ID</v>
          </cell>
          <cell r="G460" t="str">
            <v>108362</v>
          </cell>
          <cell r="I460">
            <v>-14787013.121578187</v>
          </cell>
        </row>
        <row r="461">
          <cell r="A461" t="str">
            <v>108362OR</v>
          </cell>
          <cell r="B461" t="str">
            <v>108362</v>
          </cell>
          <cell r="D461">
            <v>-94304764.263702124</v>
          </cell>
          <cell r="F461" t="str">
            <v>108362OR</v>
          </cell>
          <cell r="G461" t="str">
            <v>108362</v>
          </cell>
          <cell r="I461">
            <v>-94304764.263702124</v>
          </cell>
        </row>
        <row r="462">
          <cell r="A462" t="str">
            <v>108362UT</v>
          </cell>
          <cell r="B462" t="str">
            <v>108362</v>
          </cell>
          <cell r="D462">
            <v>-136448849.24296841</v>
          </cell>
          <cell r="F462" t="str">
            <v>108362UT</v>
          </cell>
          <cell r="G462" t="str">
            <v>108362</v>
          </cell>
          <cell r="I462">
            <v>-136448849.24296841</v>
          </cell>
        </row>
        <row r="463">
          <cell r="A463" t="str">
            <v>108362WA</v>
          </cell>
          <cell r="B463" t="str">
            <v>108362</v>
          </cell>
          <cell r="D463">
            <v>-26467602.844958566</v>
          </cell>
          <cell r="F463" t="str">
            <v>108362WA</v>
          </cell>
          <cell r="G463" t="str">
            <v>108362</v>
          </cell>
          <cell r="I463">
            <v>-26467602.844958566</v>
          </cell>
        </row>
        <row r="464">
          <cell r="A464" t="str">
            <v>108362WYP</v>
          </cell>
          <cell r="B464" t="str">
            <v>108362</v>
          </cell>
          <cell r="D464">
            <v>-45835737.129409537</v>
          </cell>
          <cell r="F464" t="str">
            <v>108362WYP</v>
          </cell>
          <cell r="G464" t="str">
            <v>108362</v>
          </cell>
          <cell r="I464">
            <v>-45835737.129409537</v>
          </cell>
        </row>
        <row r="465">
          <cell r="A465" t="str">
            <v>108362WYU</v>
          </cell>
          <cell r="B465" t="str">
            <v>108362</v>
          </cell>
          <cell r="D465">
            <v>-3540935.61</v>
          </cell>
          <cell r="F465" t="str">
            <v>108362WYU</v>
          </cell>
          <cell r="G465" t="str">
            <v>108362</v>
          </cell>
          <cell r="I465">
            <v>-3540935.61</v>
          </cell>
        </row>
        <row r="466">
          <cell r="A466" t="str">
            <v>108364CA</v>
          </cell>
          <cell r="B466" t="str">
            <v>108364</v>
          </cell>
          <cell r="D466">
            <v>-42068255.881141655</v>
          </cell>
          <cell r="F466" t="str">
            <v>108364CA</v>
          </cell>
          <cell r="G466" t="str">
            <v>108364</v>
          </cell>
          <cell r="I466">
            <v>-42068255.881141655</v>
          </cell>
        </row>
        <row r="467">
          <cell r="A467" t="str">
            <v>108364ID</v>
          </cell>
          <cell r="B467" t="str">
            <v>108364</v>
          </cell>
          <cell r="D467">
            <v>-43229474.414166749</v>
          </cell>
          <cell r="F467" t="str">
            <v>108364ID</v>
          </cell>
          <cell r="G467" t="str">
            <v>108364</v>
          </cell>
          <cell r="I467">
            <v>-43229474.414166749</v>
          </cell>
        </row>
        <row r="468">
          <cell r="A468" t="str">
            <v>108364OR</v>
          </cell>
          <cell r="B468" t="str">
            <v>108364</v>
          </cell>
          <cell r="D468">
            <v>-277015179.24913365</v>
          </cell>
          <cell r="F468" t="str">
            <v>108364OR</v>
          </cell>
          <cell r="G468" t="str">
            <v>108364</v>
          </cell>
          <cell r="I468">
            <v>-277015179.24913365</v>
          </cell>
        </row>
        <row r="469">
          <cell r="A469" t="str">
            <v>108364UT</v>
          </cell>
          <cell r="B469" t="str">
            <v>108364</v>
          </cell>
          <cell r="D469">
            <v>-177880789.89049599</v>
          </cell>
          <cell r="F469" t="str">
            <v>108364UT</v>
          </cell>
          <cell r="G469" t="str">
            <v>108364</v>
          </cell>
          <cell r="I469">
            <v>-177880789.89049599</v>
          </cell>
        </row>
        <row r="470">
          <cell r="A470" t="str">
            <v>108364WA</v>
          </cell>
          <cell r="B470" t="str">
            <v>108364</v>
          </cell>
          <cell r="D470">
            <v>-75493546.062341392</v>
          </cell>
          <cell r="F470" t="str">
            <v>108364WA</v>
          </cell>
          <cell r="G470" t="str">
            <v>108364</v>
          </cell>
          <cell r="I470">
            <v>-75493546.062341392</v>
          </cell>
        </row>
        <row r="471">
          <cell r="A471" t="str">
            <v>108364WYP</v>
          </cell>
          <cell r="B471" t="str">
            <v>108364</v>
          </cell>
          <cell r="D471">
            <v>-75980358.769895718</v>
          </cell>
          <cell r="F471" t="str">
            <v>108364WYP</v>
          </cell>
          <cell r="G471" t="str">
            <v>108364</v>
          </cell>
          <cell r="I471">
            <v>-75980358.769895718</v>
          </cell>
        </row>
        <row r="472">
          <cell r="A472" t="str">
            <v>108364WYU</v>
          </cell>
          <cell r="B472" t="str">
            <v>108364</v>
          </cell>
          <cell r="D472">
            <v>-15666966.16</v>
          </cell>
          <cell r="F472" t="str">
            <v>108364WYU</v>
          </cell>
          <cell r="G472" t="str">
            <v>108364</v>
          </cell>
          <cell r="I472">
            <v>-15666966.16</v>
          </cell>
        </row>
        <row r="473">
          <cell r="A473" t="str">
            <v>108365CA</v>
          </cell>
          <cell r="B473" t="str">
            <v>108365</v>
          </cell>
          <cell r="D473">
            <v>-20706122.817115188</v>
          </cell>
          <cell r="F473" t="str">
            <v>108365CA</v>
          </cell>
          <cell r="G473" t="str">
            <v>108365</v>
          </cell>
          <cell r="I473">
            <v>-20706122.817115188</v>
          </cell>
        </row>
        <row r="474">
          <cell r="A474" t="str">
            <v>108365ID</v>
          </cell>
          <cell r="B474" t="str">
            <v>108365</v>
          </cell>
          <cell r="D474">
            <v>-18950861.731058016</v>
          </cell>
          <cell r="F474" t="str">
            <v>108365ID</v>
          </cell>
          <cell r="G474" t="str">
            <v>108365</v>
          </cell>
          <cell r="I474">
            <v>-18950861.731058016</v>
          </cell>
        </row>
        <row r="475">
          <cell r="A475" t="str">
            <v>108365OR</v>
          </cell>
          <cell r="B475" t="str">
            <v>108365</v>
          </cell>
          <cell r="D475">
            <v>-141513883.86254355</v>
          </cell>
          <cell r="F475" t="str">
            <v>108365OR</v>
          </cell>
          <cell r="G475" t="str">
            <v>108365</v>
          </cell>
          <cell r="I475">
            <v>-141513883.86254355</v>
          </cell>
        </row>
        <row r="476">
          <cell r="A476" t="str">
            <v>108365UT</v>
          </cell>
          <cell r="B476" t="str">
            <v>108365</v>
          </cell>
          <cell r="D476">
            <v>-99658921.173882186</v>
          </cell>
          <cell r="F476" t="str">
            <v>108365UT</v>
          </cell>
          <cell r="G476" t="str">
            <v>108365</v>
          </cell>
          <cell r="I476">
            <v>-99658921.173882186</v>
          </cell>
        </row>
        <row r="477">
          <cell r="A477" t="str">
            <v>108365WA</v>
          </cell>
          <cell r="B477" t="str">
            <v>108365</v>
          </cell>
          <cell r="D477">
            <v>-37066384.301791497</v>
          </cell>
          <cell r="F477" t="str">
            <v>108365WA</v>
          </cell>
          <cell r="G477" t="str">
            <v>108365</v>
          </cell>
          <cell r="I477">
            <v>-37066384.301791497</v>
          </cell>
        </row>
        <row r="478">
          <cell r="A478" t="str">
            <v>108365WYP</v>
          </cell>
          <cell r="B478" t="str">
            <v>108365</v>
          </cell>
          <cell r="D478">
            <v>-41679476.943469562</v>
          </cell>
          <cell r="F478" t="str">
            <v>108365WYP</v>
          </cell>
          <cell r="G478" t="str">
            <v>108365</v>
          </cell>
          <cell r="I478">
            <v>-41679476.943469562</v>
          </cell>
        </row>
        <row r="479">
          <cell r="A479" t="str">
            <v>108365WYU</v>
          </cell>
          <cell r="B479" t="str">
            <v>108365</v>
          </cell>
          <cell r="D479">
            <v>-5115305.95</v>
          </cell>
          <cell r="F479" t="str">
            <v>108365WYU</v>
          </cell>
          <cell r="G479" t="str">
            <v>108365</v>
          </cell>
          <cell r="I479">
            <v>-5115305.95</v>
          </cell>
        </row>
        <row r="480">
          <cell r="A480" t="str">
            <v>108366CA</v>
          </cell>
          <cell r="B480" t="str">
            <v>108366</v>
          </cell>
          <cell r="D480">
            <v>-12961204.166630302</v>
          </cell>
          <cell r="F480" t="str">
            <v>108366CA</v>
          </cell>
          <cell r="G480" t="str">
            <v>108366</v>
          </cell>
          <cell r="I480">
            <v>-12961204.166630302</v>
          </cell>
        </row>
        <row r="481">
          <cell r="A481" t="str">
            <v>108366ID</v>
          </cell>
          <cell r="B481" t="str">
            <v>108366</v>
          </cell>
          <cell r="D481">
            <v>-5302863.4490939369</v>
          </cell>
          <cell r="F481" t="str">
            <v>108366ID</v>
          </cell>
          <cell r="G481" t="str">
            <v>108366</v>
          </cell>
          <cell r="I481">
            <v>-5302863.4490939369</v>
          </cell>
        </row>
        <row r="482">
          <cell r="A482" t="str">
            <v>108366OR</v>
          </cell>
          <cell r="B482" t="str">
            <v>108366</v>
          </cell>
          <cell r="D482">
            <v>-49941676.149453424</v>
          </cell>
          <cell r="F482" t="str">
            <v>108366OR</v>
          </cell>
          <cell r="G482" t="str">
            <v>108366</v>
          </cell>
          <cell r="I482">
            <v>-49941676.149453424</v>
          </cell>
        </row>
        <row r="483">
          <cell r="A483" t="str">
            <v>108366UT</v>
          </cell>
          <cell r="B483" t="str">
            <v>108366</v>
          </cell>
          <cell r="D483">
            <v>-89404670.931506127</v>
          </cell>
          <cell r="F483" t="str">
            <v>108366UT</v>
          </cell>
          <cell r="G483" t="str">
            <v>108366</v>
          </cell>
          <cell r="I483">
            <v>-89404670.931506127</v>
          </cell>
        </row>
        <row r="484">
          <cell r="A484" t="str">
            <v>108366WA</v>
          </cell>
          <cell r="B484" t="str">
            <v>108366</v>
          </cell>
          <cell r="D484">
            <v>-12615114.556485318</v>
          </cell>
          <cell r="F484" t="str">
            <v>108366WA</v>
          </cell>
          <cell r="G484" t="str">
            <v>108366</v>
          </cell>
          <cell r="I484">
            <v>-12615114.556485318</v>
          </cell>
        </row>
        <row r="485">
          <cell r="A485" t="str">
            <v>108366WYP</v>
          </cell>
          <cell r="B485" t="str">
            <v>108366</v>
          </cell>
          <cell r="D485">
            <v>-12654358.375811834</v>
          </cell>
          <cell r="F485" t="str">
            <v>108366WYP</v>
          </cell>
          <cell r="G485" t="str">
            <v>108366</v>
          </cell>
          <cell r="I485">
            <v>-12654358.375811834</v>
          </cell>
        </row>
        <row r="486">
          <cell r="A486" t="str">
            <v>108366WYU</v>
          </cell>
          <cell r="B486" t="str">
            <v>108366</v>
          </cell>
          <cell r="D486">
            <v>-3116400.41</v>
          </cell>
          <cell r="F486" t="str">
            <v>108366WYU</v>
          </cell>
          <cell r="G486" t="str">
            <v>108366</v>
          </cell>
          <cell r="I486">
            <v>-3116400.41</v>
          </cell>
        </row>
        <row r="487">
          <cell r="A487" t="str">
            <v>108367CA</v>
          </cell>
          <cell r="B487" t="str">
            <v>108367</v>
          </cell>
          <cell r="D487">
            <v>-15852961.654271744</v>
          </cell>
          <cell r="F487" t="str">
            <v>108367CA</v>
          </cell>
          <cell r="G487" t="str">
            <v>108367</v>
          </cell>
          <cell r="I487">
            <v>-15852961.654271744</v>
          </cell>
        </row>
        <row r="488">
          <cell r="A488" t="str">
            <v>108367ID</v>
          </cell>
          <cell r="B488" t="str">
            <v>108367</v>
          </cell>
          <cell r="D488">
            <v>-15972648.329396462</v>
          </cell>
          <cell r="F488" t="str">
            <v>108367ID</v>
          </cell>
          <cell r="G488" t="str">
            <v>108367</v>
          </cell>
          <cell r="I488">
            <v>-15972648.329396462</v>
          </cell>
        </row>
        <row r="489">
          <cell r="A489" t="str">
            <v>108367OR</v>
          </cell>
          <cell r="B489" t="str">
            <v>108367</v>
          </cell>
          <cell r="D489">
            <v>-97650184.462494329</v>
          </cell>
          <cell r="F489" t="str">
            <v>108367OR</v>
          </cell>
          <cell r="G489" t="str">
            <v>108367</v>
          </cell>
          <cell r="I489">
            <v>-97650184.462494329</v>
          </cell>
        </row>
        <row r="490">
          <cell r="A490" t="str">
            <v>108367UT</v>
          </cell>
          <cell r="B490" t="str">
            <v>108367</v>
          </cell>
          <cell r="D490">
            <v>-246435932.35284454</v>
          </cell>
          <cell r="F490" t="str">
            <v>108367UT</v>
          </cell>
          <cell r="G490" t="str">
            <v>108367</v>
          </cell>
          <cell r="I490">
            <v>-246435932.35284454</v>
          </cell>
        </row>
        <row r="491">
          <cell r="A491" t="str">
            <v>108367WA</v>
          </cell>
          <cell r="B491" t="str">
            <v>108367</v>
          </cell>
          <cell r="D491">
            <v>-16747241.862333899</v>
          </cell>
          <cell r="F491" t="str">
            <v>108367WA</v>
          </cell>
          <cell r="G491" t="str">
            <v>108367</v>
          </cell>
          <cell r="I491">
            <v>-16747241.862333899</v>
          </cell>
        </row>
        <row r="492">
          <cell r="A492" t="str">
            <v>108367WYP</v>
          </cell>
          <cell r="B492" t="str">
            <v>108367</v>
          </cell>
          <cell r="D492">
            <v>-30119337.015993714</v>
          </cell>
          <cell r="F492" t="str">
            <v>108367WYP</v>
          </cell>
          <cell r="G492" t="str">
            <v>108367</v>
          </cell>
          <cell r="I492">
            <v>-30119337.015993714</v>
          </cell>
        </row>
        <row r="493">
          <cell r="A493" t="str">
            <v>108367WYU</v>
          </cell>
          <cell r="B493" t="str">
            <v>108367</v>
          </cell>
          <cell r="D493">
            <v>-15269766.5</v>
          </cell>
          <cell r="F493" t="str">
            <v>108367WYU</v>
          </cell>
          <cell r="G493" t="str">
            <v>108367</v>
          </cell>
          <cell r="I493">
            <v>-15269766.5</v>
          </cell>
        </row>
        <row r="494">
          <cell r="A494" t="str">
            <v>108368CA</v>
          </cell>
          <cell r="B494" t="str">
            <v>108368</v>
          </cell>
          <cell r="D494">
            <v>-33610683.580608398</v>
          </cell>
          <cell r="F494" t="str">
            <v>108368CA</v>
          </cell>
          <cell r="G494" t="str">
            <v>108368</v>
          </cell>
          <cell r="I494">
            <v>-33610683.580608398</v>
          </cell>
        </row>
        <row r="495">
          <cell r="A495" t="str">
            <v>108368ID</v>
          </cell>
          <cell r="B495" t="str">
            <v>108368</v>
          </cell>
          <cell r="D495">
            <v>-32078262.186307967</v>
          </cell>
          <cell r="F495" t="str">
            <v>108368ID</v>
          </cell>
          <cell r="G495" t="str">
            <v>108368</v>
          </cell>
          <cell r="I495">
            <v>-32078262.186307967</v>
          </cell>
        </row>
        <row r="496">
          <cell r="A496" t="str">
            <v>108368OR</v>
          </cell>
          <cell r="B496" t="str">
            <v>108368</v>
          </cell>
          <cell r="D496">
            <v>-251620044.36118323</v>
          </cell>
          <cell r="F496" t="str">
            <v>108368OR</v>
          </cell>
          <cell r="G496" t="str">
            <v>108368</v>
          </cell>
          <cell r="I496">
            <v>-251620044.36118323</v>
          </cell>
        </row>
        <row r="497">
          <cell r="A497" t="str">
            <v>108368UT</v>
          </cell>
          <cell r="B497" t="str">
            <v>108368</v>
          </cell>
          <cell r="D497">
            <v>-157330038.62788057</v>
          </cell>
          <cell r="F497" t="str">
            <v>108368UT</v>
          </cell>
          <cell r="G497" t="str">
            <v>108368</v>
          </cell>
          <cell r="I497">
            <v>-157330038.62788057</v>
          </cell>
        </row>
        <row r="498">
          <cell r="A498" t="str">
            <v>108368WA</v>
          </cell>
          <cell r="B498" t="str">
            <v>108368</v>
          </cell>
          <cell r="D498">
            <v>-65874552.07062906</v>
          </cell>
          <cell r="F498" t="str">
            <v>108368WA</v>
          </cell>
          <cell r="G498" t="str">
            <v>108368</v>
          </cell>
          <cell r="I498">
            <v>-65874552.07062906</v>
          </cell>
        </row>
        <row r="499">
          <cell r="A499" t="str">
            <v>108368WYP</v>
          </cell>
          <cell r="B499" t="str">
            <v>108368</v>
          </cell>
          <cell r="D499">
            <v>-50313845.545394182</v>
          </cell>
          <cell r="F499" t="str">
            <v>108368WYP</v>
          </cell>
          <cell r="G499" t="str">
            <v>108368</v>
          </cell>
          <cell r="I499">
            <v>-50313845.545394182</v>
          </cell>
        </row>
        <row r="500">
          <cell r="A500" t="str">
            <v>108368WYU</v>
          </cell>
          <cell r="B500" t="str">
            <v>108368</v>
          </cell>
          <cell r="D500">
            <v>-6920751.5499999998</v>
          </cell>
          <cell r="F500" t="str">
            <v>108368WYU</v>
          </cell>
          <cell r="G500" t="str">
            <v>108368</v>
          </cell>
          <cell r="I500">
            <v>-6920751.5499999998</v>
          </cell>
        </row>
        <row r="501">
          <cell r="A501" t="str">
            <v>108369CA</v>
          </cell>
          <cell r="B501" t="str">
            <v>108369</v>
          </cell>
          <cell r="D501">
            <v>-10905066.286519177</v>
          </cell>
          <cell r="F501" t="str">
            <v>108369CA</v>
          </cell>
          <cell r="G501" t="str">
            <v>108369</v>
          </cell>
          <cell r="I501">
            <v>-10905066.286519177</v>
          </cell>
        </row>
        <row r="502">
          <cell r="A502" t="str">
            <v>108369ID</v>
          </cell>
          <cell r="B502" t="str">
            <v>108369</v>
          </cell>
          <cell r="D502">
            <v>-20122649.368887555</v>
          </cell>
          <cell r="F502" t="str">
            <v>108369ID</v>
          </cell>
          <cell r="G502" t="str">
            <v>108369</v>
          </cell>
          <cell r="I502">
            <v>-20122649.368887555</v>
          </cell>
        </row>
        <row r="503">
          <cell r="A503" t="str">
            <v>108369OR</v>
          </cell>
          <cell r="B503" t="str">
            <v>108369</v>
          </cell>
          <cell r="D503">
            <v>-139668857.3525776</v>
          </cell>
          <cell r="F503" t="str">
            <v>108369OR</v>
          </cell>
          <cell r="G503" t="str">
            <v>108369</v>
          </cell>
          <cell r="I503">
            <v>-139668857.3525776</v>
          </cell>
        </row>
        <row r="504">
          <cell r="A504" t="str">
            <v>108369UT</v>
          </cell>
          <cell r="B504" t="str">
            <v>108369</v>
          </cell>
          <cell r="D504">
            <v>-125069468.06291224</v>
          </cell>
          <cell r="F504" t="str">
            <v>108369UT</v>
          </cell>
          <cell r="G504" t="str">
            <v>108369</v>
          </cell>
          <cell r="I504">
            <v>-125069468.06291224</v>
          </cell>
        </row>
        <row r="505">
          <cell r="A505" t="str">
            <v>108369WA</v>
          </cell>
          <cell r="B505" t="str">
            <v>108369</v>
          </cell>
          <cell r="D505">
            <v>-32243247.719023529</v>
          </cell>
          <cell r="F505" t="str">
            <v>108369WA</v>
          </cell>
          <cell r="G505" t="str">
            <v>108369</v>
          </cell>
          <cell r="I505">
            <v>-32243247.719023529</v>
          </cell>
        </row>
        <row r="506">
          <cell r="A506" t="str">
            <v>108369WYP</v>
          </cell>
          <cell r="B506" t="str">
            <v>108369</v>
          </cell>
          <cell r="D506">
            <v>-25457329.873838957</v>
          </cell>
          <cell r="F506" t="str">
            <v>108369WYP</v>
          </cell>
          <cell r="G506" t="str">
            <v>108369</v>
          </cell>
          <cell r="I506">
            <v>-25457329.873838957</v>
          </cell>
        </row>
        <row r="507">
          <cell r="A507" t="str">
            <v>108369WYU</v>
          </cell>
          <cell r="B507" t="str">
            <v>108369</v>
          </cell>
          <cell r="D507">
            <v>-5131899.62</v>
          </cell>
          <cell r="F507" t="str">
            <v>108369WYU</v>
          </cell>
          <cell r="G507" t="str">
            <v>108369</v>
          </cell>
          <cell r="I507">
            <v>-5131899.62</v>
          </cell>
        </row>
        <row r="508">
          <cell r="A508" t="str">
            <v>108370CA</v>
          </cell>
          <cell r="B508" t="str">
            <v>108370</v>
          </cell>
          <cell r="D508">
            <v>-846492.97460626601</v>
          </cell>
          <cell r="F508" t="str">
            <v>108370CA</v>
          </cell>
          <cell r="G508" t="str">
            <v>108370</v>
          </cell>
          <cell r="I508">
            <v>-846492.97460626601</v>
          </cell>
        </row>
        <row r="509">
          <cell r="A509" t="str">
            <v>108370ID</v>
          </cell>
          <cell r="B509" t="str">
            <v>108370</v>
          </cell>
          <cell r="D509">
            <v>-10871003.062554505</v>
          </cell>
          <cell r="F509" t="str">
            <v>108370ID</v>
          </cell>
          <cell r="G509" t="str">
            <v>108370</v>
          </cell>
          <cell r="I509">
            <v>-10871003.062554505</v>
          </cell>
        </row>
        <row r="510">
          <cell r="A510" t="str">
            <v>108370OR</v>
          </cell>
          <cell r="B510" t="str">
            <v>108370</v>
          </cell>
          <cell r="D510">
            <v>-11697535.712608187</v>
          </cell>
          <cell r="F510" t="str">
            <v>108370OR</v>
          </cell>
          <cell r="G510" t="str">
            <v>108370</v>
          </cell>
          <cell r="I510">
            <v>-11697535.712608187</v>
          </cell>
        </row>
        <row r="511">
          <cell r="A511" t="str">
            <v>108370UT</v>
          </cell>
          <cell r="B511" t="str">
            <v>108370</v>
          </cell>
          <cell r="D511">
            <v>-49141258.832843795</v>
          </cell>
          <cell r="F511" t="str">
            <v>108370UT</v>
          </cell>
          <cell r="G511" t="str">
            <v>108370</v>
          </cell>
          <cell r="I511">
            <v>-49141258.832843795</v>
          </cell>
        </row>
        <row r="512">
          <cell r="A512" t="str">
            <v>108370WA</v>
          </cell>
          <cell r="B512" t="str">
            <v>108370</v>
          </cell>
          <cell r="D512">
            <v>-6226195.4319218574</v>
          </cell>
          <cell r="F512" t="str">
            <v>108370WA</v>
          </cell>
          <cell r="G512" t="str">
            <v>108370</v>
          </cell>
          <cell r="I512">
            <v>-6226195.4319218574</v>
          </cell>
        </row>
        <row r="513">
          <cell r="A513" t="str">
            <v>108370WYP</v>
          </cell>
          <cell r="B513" t="str">
            <v>108370</v>
          </cell>
          <cell r="D513">
            <v>-6501746.3358282167</v>
          </cell>
          <cell r="F513" t="str">
            <v>108370WYP</v>
          </cell>
          <cell r="G513" t="str">
            <v>108370</v>
          </cell>
          <cell r="I513">
            <v>-6501746.3358282167</v>
          </cell>
        </row>
        <row r="514">
          <cell r="A514" t="str">
            <v>108370WYU</v>
          </cell>
          <cell r="B514" t="str">
            <v>108370</v>
          </cell>
          <cell r="D514">
            <v>-1253712.6100000001</v>
          </cell>
          <cell r="F514" t="str">
            <v>108370WYU</v>
          </cell>
          <cell r="G514" t="str">
            <v>108370</v>
          </cell>
          <cell r="I514">
            <v>-1253712.6100000001</v>
          </cell>
        </row>
        <row r="515">
          <cell r="A515" t="str">
            <v>108371CA</v>
          </cell>
          <cell r="B515" t="str">
            <v>108371</v>
          </cell>
          <cell r="D515">
            <v>-225739.42344047947</v>
          </cell>
          <cell r="F515" t="str">
            <v>108371CA</v>
          </cell>
          <cell r="G515" t="str">
            <v>108371</v>
          </cell>
          <cell r="I515">
            <v>-225739.42344047947</v>
          </cell>
        </row>
        <row r="516">
          <cell r="A516" t="str">
            <v>108371ID</v>
          </cell>
          <cell r="B516" t="str">
            <v>108371</v>
          </cell>
          <cell r="D516">
            <v>-158875.70440636188</v>
          </cell>
          <cell r="F516" t="str">
            <v>108371ID</v>
          </cell>
          <cell r="G516" t="str">
            <v>108371</v>
          </cell>
          <cell r="I516">
            <v>-158875.70440636188</v>
          </cell>
        </row>
        <row r="517">
          <cell r="A517" t="str">
            <v>108371OR</v>
          </cell>
          <cell r="B517" t="str">
            <v>108371</v>
          </cell>
          <cell r="D517">
            <v>-2199447.7357211984</v>
          </cell>
          <cell r="F517" t="str">
            <v>108371OR</v>
          </cell>
          <cell r="G517" t="str">
            <v>108371</v>
          </cell>
          <cell r="I517">
            <v>-2199447.7357211984</v>
          </cell>
        </row>
        <row r="518">
          <cell r="A518" t="str">
            <v>108371UT</v>
          </cell>
          <cell r="B518" t="str">
            <v>108371</v>
          </cell>
          <cell r="D518">
            <v>-3481990.5127640711</v>
          </cell>
          <cell r="F518" t="str">
            <v>108371UT</v>
          </cell>
          <cell r="G518" t="str">
            <v>108371</v>
          </cell>
          <cell r="I518">
            <v>-3481990.5127640711</v>
          </cell>
        </row>
        <row r="519">
          <cell r="A519" t="str">
            <v>108371WA</v>
          </cell>
          <cell r="B519" t="str">
            <v>108371</v>
          </cell>
          <cell r="D519">
            <v>-389388.59288688278</v>
          </cell>
          <cell r="F519" t="str">
            <v>108371WA</v>
          </cell>
          <cell r="G519" t="str">
            <v>108371</v>
          </cell>
          <cell r="I519">
            <v>-389388.59288688278</v>
          </cell>
        </row>
        <row r="520">
          <cell r="A520" t="str">
            <v>108371WYP</v>
          </cell>
          <cell r="B520" t="str">
            <v>108371</v>
          </cell>
          <cell r="D520">
            <v>-933241.23249514576</v>
          </cell>
          <cell r="F520" t="str">
            <v>108371WYP</v>
          </cell>
          <cell r="G520" t="str">
            <v>108371</v>
          </cell>
          <cell r="I520">
            <v>-933241.23249514576</v>
          </cell>
        </row>
        <row r="521">
          <cell r="A521" t="str">
            <v>108371WYU</v>
          </cell>
          <cell r="B521" t="str">
            <v>108371</v>
          </cell>
          <cell r="D521">
            <v>-149261.03</v>
          </cell>
          <cell r="F521" t="str">
            <v>108371WYU</v>
          </cell>
          <cell r="G521" t="str">
            <v>108371</v>
          </cell>
          <cell r="I521">
            <v>-149261.03</v>
          </cell>
        </row>
        <row r="522">
          <cell r="A522" t="str">
            <v>108373CA</v>
          </cell>
          <cell r="B522" t="str">
            <v>108373</v>
          </cell>
          <cell r="D522">
            <v>-701642.2058620404</v>
          </cell>
          <cell r="F522" t="str">
            <v>108373CA</v>
          </cell>
          <cell r="G522" t="str">
            <v>108373</v>
          </cell>
          <cell r="I522">
            <v>-701642.2058620404</v>
          </cell>
        </row>
        <row r="523">
          <cell r="A523" t="str">
            <v>108373ID</v>
          </cell>
          <cell r="B523" t="str">
            <v>108373</v>
          </cell>
          <cell r="D523">
            <v>-588713.8138259548</v>
          </cell>
          <cell r="F523" t="str">
            <v>108373ID</v>
          </cell>
          <cell r="G523" t="str">
            <v>108373</v>
          </cell>
          <cell r="I523">
            <v>-588713.8138259548</v>
          </cell>
        </row>
        <row r="524">
          <cell r="A524" t="str">
            <v>108373OR</v>
          </cell>
          <cell r="B524" t="str">
            <v>108373</v>
          </cell>
          <cell r="D524">
            <v>-11835093.761233784</v>
          </cell>
          <cell r="F524" t="str">
            <v>108373OR</v>
          </cell>
          <cell r="G524" t="str">
            <v>108373</v>
          </cell>
          <cell r="I524">
            <v>-11835093.761233784</v>
          </cell>
        </row>
        <row r="525">
          <cell r="A525" t="str">
            <v>108373UT</v>
          </cell>
          <cell r="B525" t="str">
            <v>108373</v>
          </cell>
          <cell r="D525">
            <v>-13358549.183871457</v>
          </cell>
          <cell r="F525" t="str">
            <v>108373UT</v>
          </cell>
          <cell r="G525" t="str">
            <v>108373</v>
          </cell>
          <cell r="I525">
            <v>-13358549.183871457</v>
          </cell>
        </row>
        <row r="526">
          <cell r="A526" t="str">
            <v>108373WA</v>
          </cell>
          <cell r="B526" t="str">
            <v>108373</v>
          </cell>
          <cell r="D526">
            <v>-2421379.5870997985</v>
          </cell>
          <cell r="F526" t="str">
            <v>108373WA</v>
          </cell>
          <cell r="G526" t="str">
            <v>108373</v>
          </cell>
          <cell r="I526">
            <v>-2421379.5870997985</v>
          </cell>
        </row>
        <row r="527">
          <cell r="A527" t="str">
            <v>108373WYP</v>
          </cell>
          <cell r="B527" t="str">
            <v>108373</v>
          </cell>
          <cell r="D527">
            <v>-3884039.5722427275</v>
          </cell>
          <cell r="F527" t="str">
            <v>108373WYP</v>
          </cell>
          <cell r="G527" t="str">
            <v>108373</v>
          </cell>
          <cell r="I527">
            <v>-3884039.5722427275</v>
          </cell>
        </row>
        <row r="528">
          <cell r="A528" t="str">
            <v>108373WYU</v>
          </cell>
          <cell r="B528" t="str">
            <v>108373</v>
          </cell>
          <cell r="D528">
            <v>-1152799.53</v>
          </cell>
          <cell r="F528" t="str">
            <v>108373WYU</v>
          </cell>
          <cell r="G528" t="str">
            <v>108373</v>
          </cell>
          <cell r="I528">
            <v>-1152799.53</v>
          </cell>
        </row>
        <row r="529">
          <cell r="A529" t="str">
            <v>254105TROJD</v>
          </cell>
          <cell r="B529" t="str">
            <v>254105</v>
          </cell>
          <cell r="D529">
            <v>-2639041.94</v>
          </cell>
          <cell r="F529" t="str">
            <v>254105TROJD</v>
          </cell>
          <cell r="G529" t="str">
            <v>254105</v>
          </cell>
          <cell r="I529">
            <v>-2639041.94</v>
          </cell>
        </row>
        <row r="530">
          <cell r="A530" t="str">
            <v>254105WA</v>
          </cell>
          <cell r="B530" t="str">
            <v>254105</v>
          </cell>
          <cell r="D530">
            <v>258729.71</v>
          </cell>
          <cell r="F530" t="str">
            <v>254105WA</v>
          </cell>
          <cell r="G530" t="str">
            <v>254105</v>
          </cell>
          <cell r="I530">
            <v>258729.71</v>
          </cell>
        </row>
        <row r="531">
          <cell r="A531" t="str">
            <v>1011390OR</v>
          </cell>
          <cell r="B531" t="str">
            <v>1011390</v>
          </cell>
          <cell r="D531">
            <v>2257879.58</v>
          </cell>
          <cell r="F531" t="str">
            <v>1011390OR</v>
          </cell>
          <cell r="G531" t="str">
            <v>1011390</v>
          </cell>
          <cell r="I531">
            <v>2257879.58</v>
          </cell>
        </row>
        <row r="532">
          <cell r="A532" t="str">
            <v>1011390SG</v>
          </cell>
          <cell r="B532" t="str">
            <v>1011390</v>
          </cell>
          <cell r="D532">
            <v>11703569.67</v>
          </cell>
          <cell r="F532" t="str">
            <v>1011390SG</v>
          </cell>
          <cell r="G532" t="str">
            <v>1011390</v>
          </cell>
          <cell r="I532">
            <v>11703569.67</v>
          </cell>
        </row>
        <row r="533">
          <cell r="A533" t="str">
            <v>1011390SO</v>
          </cell>
          <cell r="B533" t="str">
            <v>1011390</v>
          </cell>
          <cell r="D533">
            <v>1887427</v>
          </cell>
          <cell r="F533" t="str">
            <v>1011390SO</v>
          </cell>
          <cell r="G533" t="str">
            <v>1011390</v>
          </cell>
          <cell r="I533">
            <v>1887427</v>
          </cell>
        </row>
        <row r="534">
          <cell r="A534" t="str">
            <v>1011390UT</v>
          </cell>
          <cell r="B534" t="str">
            <v>1011390</v>
          </cell>
          <cell r="D534">
            <v>3752884.52</v>
          </cell>
          <cell r="F534" t="str">
            <v>1011390UT</v>
          </cell>
          <cell r="G534" t="str">
            <v>1011390</v>
          </cell>
          <cell r="I534">
            <v>3752884.52</v>
          </cell>
        </row>
        <row r="535">
          <cell r="A535" t="str">
            <v>108DPCA</v>
          </cell>
          <cell r="B535" t="str">
            <v>108DP</v>
          </cell>
          <cell r="D535">
            <v>66748</v>
          </cell>
          <cell r="F535" t="str">
            <v>108DPCA</v>
          </cell>
          <cell r="G535" t="str">
            <v>108DP</v>
          </cell>
          <cell r="I535">
            <v>66748</v>
          </cell>
        </row>
        <row r="536">
          <cell r="A536" t="str">
            <v>108DPID</v>
          </cell>
          <cell r="B536" t="str">
            <v>108DP</v>
          </cell>
          <cell r="D536">
            <v>150011</v>
          </cell>
          <cell r="F536" t="str">
            <v>108DPID</v>
          </cell>
          <cell r="G536" t="str">
            <v>108DP</v>
          </cell>
          <cell r="I536">
            <v>150011</v>
          </cell>
        </row>
        <row r="537">
          <cell r="A537" t="str">
            <v>108DPOR</v>
          </cell>
          <cell r="B537" t="str">
            <v>108DP</v>
          </cell>
          <cell r="D537">
            <v>1007451</v>
          </cell>
          <cell r="F537" t="str">
            <v>108DPOR</v>
          </cell>
          <cell r="G537" t="str">
            <v>108DP</v>
          </cell>
          <cell r="I537">
            <v>1007451</v>
          </cell>
        </row>
        <row r="538">
          <cell r="A538" t="str">
            <v>108DPUT</v>
          </cell>
          <cell r="B538" t="str">
            <v>108DP</v>
          </cell>
          <cell r="D538">
            <v>1648924</v>
          </cell>
          <cell r="F538" t="str">
            <v>108DPUT</v>
          </cell>
          <cell r="G538" t="str">
            <v>108DP</v>
          </cell>
          <cell r="I538">
            <v>1648924</v>
          </cell>
        </row>
        <row r="539">
          <cell r="A539" t="str">
            <v>108DPWA</v>
          </cell>
          <cell r="B539" t="str">
            <v>108DP</v>
          </cell>
          <cell r="D539">
            <v>352743</v>
          </cell>
          <cell r="F539" t="str">
            <v>108DPWA</v>
          </cell>
          <cell r="G539" t="str">
            <v>108DP</v>
          </cell>
          <cell r="I539">
            <v>352743</v>
          </cell>
        </row>
        <row r="540">
          <cell r="A540" t="str">
            <v>108DPWYU</v>
          </cell>
          <cell r="B540" t="str">
            <v>108DP</v>
          </cell>
          <cell r="D540">
            <v>348690</v>
          </cell>
          <cell r="F540" t="str">
            <v>108DPWYU</v>
          </cell>
          <cell r="G540" t="str">
            <v>108DP</v>
          </cell>
          <cell r="I540">
            <v>348690</v>
          </cell>
        </row>
        <row r="541">
          <cell r="A541" t="str">
            <v>108GPCA</v>
          </cell>
          <cell r="B541" t="str">
            <v>108GP</v>
          </cell>
          <cell r="D541">
            <v>-8476802.2975349165</v>
          </cell>
          <cell r="F541" t="str">
            <v>108GPCA</v>
          </cell>
          <cell r="G541" t="str">
            <v>108GP</v>
          </cell>
          <cell r="I541">
            <v>-8476802.2975349165</v>
          </cell>
        </row>
        <row r="542">
          <cell r="A542" t="str">
            <v>108GPCN</v>
          </cell>
          <cell r="B542" t="str">
            <v>108GP</v>
          </cell>
          <cell r="D542">
            <v>-4245793.5548465941</v>
          </cell>
          <cell r="F542" t="str">
            <v>108GPCN</v>
          </cell>
          <cell r="G542" t="str">
            <v>108GP</v>
          </cell>
          <cell r="I542">
            <v>-4245793.5548465941</v>
          </cell>
        </row>
        <row r="543">
          <cell r="A543" t="str">
            <v>108GPDGP</v>
          </cell>
          <cell r="B543" t="str">
            <v>108GP</v>
          </cell>
          <cell r="D543">
            <v>-610617.99583188072</v>
          </cell>
          <cell r="F543" t="str">
            <v>108GPDGP</v>
          </cell>
          <cell r="G543" t="str">
            <v>108GP</v>
          </cell>
          <cell r="I543">
            <v>-610617.99583188072</v>
          </cell>
        </row>
        <row r="544">
          <cell r="A544" t="str">
            <v>108GPDGU</v>
          </cell>
          <cell r="B544" t="str">
            <v>108GP</v>
          </cell>
          <cell r="D544">
            <v>-2950881.8609129363</v>
          </cell>
          <cell r="F544" t="str">
            <v>108GPDGU</v>
          </cell>
          <cell r="G544" t="str">
            <v>108GP</v>
          </cell>
          <cell r="I544">
            <v>-2950881.8609129363</v>
          </cell>
        </row>
        <row r="545">
          <cell r="A545" t="str">
            <v>108GPID</v>
          </cell>
          <cell r="B545" t="str">
            <v>108GP</v>
          </cell>
          <cell r="D545">
            <v>-19458062.922880407</v>
          </cell>
          <cell r="F545" t="str">
            <v>108GPID</v>
          </cell>
          <cell r="G545" t="str">
            <v>108GP</v>
          </cell>
          <cell r="I545">
            <v>-19458062.922880407</v>
          </cell>
        </row>
        <row r="546">
          <cell r="A546" t="str">
            <v>108GPOR</v>
          </cell>
          <cell r="B546" t="str">
            <v>108GP</v>
          </cell>
          <cell r="D546">
            <v>-94672668.699810967</v>
          </cell>
          <cell r="F546" t="str">
            <v>108GPOR</v>
          </cell>
          <cell r="G546" t="str">
            <v>108GP</v>
          </cell>
          <cell r="I546">
            <v>-94672668.699810967</v>
          </cell>
        </row>
        <row r="547">
          <cell r="A547" t="str">
            <v>108GPSE</v>
          </cell>
          <cell r="B547" t="str">
            <v>108GP</v>
          </cell>
          <cell r="D547">
            <v>-1812136.0205199851</v>
          </cell>
          <cell r="F547" t="str">
            <v>108GPSE</v>
          </cell>
          <cell r="G547" t="str">
            <v>108GP</v>
          </cell>
          <cell r="I547">
            <v>-1812136.0205199851</v>
          </cell>
        </row>
        <row r="548">
          <cell r="A548" t="str">
            <v>108GPSG</v>
          </cell>
          <cell r="B548" t="str">
            <v>108GP</v>
          </cell>
          <cell r="D548">
            <v>-129250235.85500543</v>
          </cell>
          <cell r="F548" t="str">
            <v>108GPSG</v>
          </cell>
          <cell r="G548" t="str">
            <v>108GP</v>
          </cell>
          <cell r="I548">
            <v>-129250235.85500543</v>
          </cell>
        </row>
        <row r="549">
          <cell r="A549" t="str">
            <v>108GPSO</v>
          </cell>
          <cell r="B549" t="str">
            <v>108GP</v>
          </cell>
          <cell r="D549">
            <v>-107481739.08847398</v>
          </cell>
          <cell r="F549" t="str">
            <v>108GPSO</v>
          </cell>
          <cell r="G549" t="str">
            <v>108GP</v>
          </cell>
          <cell r="I549">
            <v>-107481739.08847398</v>
          </cell>
        </row>
        <row r="550">
          <cell r="A550" t="str">
            <v>108GPSSGCH</v>
          </cell>
          <cell r="B550" t="str">
            <v>108GP</v>
          </cell>
          <cell r="D550">
            <v>-2851289.2901170328</v>
          </cell>
          <cell r="F550" t="str">
            <v>108GPSSGCH</v>
          </cell>
          <cell r="G550" t="str">
            <v>108GP</v>
          </cell>
          <cell r="I550">
            <v>-2851289.2901170328</v>
          </cell>
        </row>
        <row r="551">
          <cell r="A551" t="str">
            <v>108GPSSGCT</v>
          </cell>
          <cell r="B551" t="str">
            <v>108GP</v>
          </cell>
          <cell r="D551">
            <v>-132893.38498010504</v>
          </cell>
          <cell r="F551" t="str">
            <v>108GPSSGCT</v>
          </cell>
          <cell r="G551" t="str">
            <v>108GP</v>
          </cell>
          <cell r="I551">
            <v>-132893.38498010504</v>
          </cell>
        </row>
        <row r="552">
          <cell r="A552" t="str">
            <v>108GPUT</v>
          </cell>
          <cell r="B552" t="str">
            <v>108GP</v>
          </cell>
          <cell r="D552">
            <v>-96666849.670100287</v>
          </cell>
          <cell r="F552" t="str">
            <v>108GPUT</v>
          </cell>
          <cell r="G552" t="str">
            <v>108GP</v>
          </cell>
          <cell r="I552">
            <v>-96666849.670100287</v>
          </cell>
        </row>
        <row r="553">
          <cell r="A553" t="str">
            <v>108GPWA</v>
          </cell>
          <cell r="B553" t="str">
            <v>108GP</v>
          </cell>
          <cell r="D553">
            <v>-25946584.591129012</v>
          </cell>
          <cell r="F553" t="str">
            <v>108GPWA</v>
          </cell>
          <cell r="G553" t="str">
            <v>108GP</v>
          </cell>
          <cell r="I553">
            <v>-25946584.591129012</v>
          </cell>
        </row>
        <row r="554">
          <cell r="A554" t="str">
            <v>108GPWYP</v>
          </cell>
          <cell r="B554" t="str">
            <v>108GP</v>
          </cell>
          <cell r="D554">
            <v>-25923063.39908554</v>
          </cell>
          <cell r="F554" t="str">
            <v>108GPWYP</v>
          </cell>
          <cell r="G554" t="str">
            <v>108GP</v>
          </cell>
          <cell r="I554">
            <v>-25923063.39908554</v>
          </cell>
        </row>
        <row r="555">
          <cell r="A555" t="str">
            <v>108GPWYU</v>
          </cell>
          <cell r="B555" t="str">
            <v>108GP</v>
          </cell>
          <cell r="D555">
            <v>-6476594.0689789606</v>
          </cell>
          <cell r="F555" t="str">
            <v>108GPWYU</v>
          </cell>
          <cell r="G555" t="str">
            <v>108GP</v>
          </cell>
          <cell r="I555">
            <v>-6476594.0689789606</v>
          </cell>
        </row>
        <row r="556">
          <cell r="A556" t="str">
            <v>108HPDGP</v>
          </cell>
          <cell r="B556" t="str">
            <v>108HP</v>
          </cell>
          <cell r="D556">
            <v>-147675704.90852439</v>
          </cell>
          <cell r="F556" t="str">
            <v>108HPDGP</v>
          </cell>
          <cell r="G556" t="str">
            <v>108HP</v>
          </cell>
          <cell r="I556">
            <v>-147675704.90852439</v>
          </cell>
        </row>
        <row r="557">
          <cell r="A557" t="str">
            <v>108HPDGU</v>
          </cell>
          <cell r="B557" t="str">
            <v>108HP</v>
          </cell>
          <cell r="D557">
            <v>-32574472.379309449</v>
          </cell>
          <cell r="F557" t="str">
            <v>108HPDGU</v>
          </cell>
          <cell r="G557" t="str">
            <v>108HP</v>
          </cell>
          <cell r="I557">
            <v>-32574472.379309449</v>
          </cell>
        </row>
        <row r="558">
          <cell r="A558" t="str">
            <v>108HPOTHER</v>
          </cell>
          <cell r="B558" t="str">
            <v>108HP</v>
          </cell>
          <cell r="D558">
            <v>3575830.21</v>
          </cell>
          <cell r="F558" t="str">
            <v>108HPOTHER</v>
          </cell>
          <cell r="G558" t="str">
            <v>108HP</v>
          </cell>
          <cell r="I558">
            <v>3575830.21</v>
          </cell>
        </row>
        <row r="559">
          <cell r="A559" t="str">
            <v>108HPSG-P</v>
          </cell>
          <cell r="B559" t="str">
            <v>108HP</v>
          </cell>
          <cell r="D559">
            <v>-247993776.73760083</v>
          </cell>
          <cell r="F559" t="str">
            <v>108HPSG-P</v>
          </cell>
          <cell r="G559" t="str">
            <v>108HP</v>
          </cell>
          <cell r="I559">
            <v>-247993776.73760083</v>
          </cell>
        </row>
        <row r="560">
          <cell r="A560" t="str">
            <v>108HPSG-U</v>
          </cell>
          <cell r="B560" t="str">
            <v>108HP</v>
          </cell>
          <cell r="D560">
            <v>-63971200.299732521</v>
          </cell>
          <cell r="F560" t="str">
            <v>108HPSG-U</v>
          </cell>
          <cell r="G560" t="str">
            <v>108HP</v>
          </cell>
          <cell r="I560">
            <v>-63971200.299732521</v>
          </cell>
        </row>
        <row r="561">
          <cell r="A561" t="str">
            <v>108OPSG</v>
          </cell>
          <cell r="B561" t="str">
            <v>108OP</v>
          </cell>
          <cell r="D561">
            <v>-489678912.47716153</v>
          </cell>
          <cell r="F561" t="str">
            <v>108OPSG</v>
          </cell>
          <cell r="G561" t="str">
            <v>108OP</v>
          </cell>
          <cell r="I561">
            <v>-489678912.47716153</v>
          </cell>
        </row>
        <row r="562">
          <cell r="A562" t="str">
            <v>108OPSG-W</v>
          </cell>
          <cell r="B562" t="str">
            <v>108OP</v>
          </cell>
          <cell r="D562">
            <v>356100273.22276497</v>
          </cell>
          <cell r="F562" t="str">
            <v>108OPSG-W</v>
          </cell>
          <cell r="G562" t="str">
            <v>108OP</v>
          </cell>
          <cell r="I562">
            <v>356100273.22276497</v>
          </cell>
        </row>
        <row r="563">
          <cell r="A563" t="str">
            <v>108OPSSGCT</v>
          </cell>
          <cell r="B563" t="str">
            <v>108OP</v>
          </cell>
          <cell r="D563">
            <v>-42085523.99610579</v>
          </cell>
          <cell r="F563" t="str">
            <v>108OPSSGCT</v>
          </cell>
          <cell r="G563" t="str">
            <v>108OP</v>
          </cell>
          <cell r="I563">
            <v>-42085523.99610579</v>
          </cell>
        </row>
        <row r="564">
          <cell r="A564" t="str">
            <v>108SPDGP</v>
          </cell>
          <cell r="B564" t="str">
            <v>108SP</v>
          </cell>
          <cell r="D564">
            <v>-817164161.36437178</v>
          </cell>
          <cell r="F564" t="str">
            <v>108SPDGP</v>
          </cell>
          <cell r="G564" t="str">
            <v>108SP</v>
          </cell>
          <cell r="I564">
            <v>-817164161.36437178</v>
          </cell>
        </row>
        <row r="565">
          <cell r="A565" t="str">
            <v>108SPDGU</v>
          </cell>
          <cell r="B565" t="str">
            <v>108SP</v>
          </cell>
          <cell r="D565">
            <v>-772605490.09844732</v>
          </cell>
          <cell r="F565" t="str">
            <v>108SPDGU</v>
          </cell>
          <cell r="G565" t="str">
            <v>108SP</v>
          </cell>
          <cell r="I565">
            <v>-772605490.09844732</v>
          </cell>
        </row>
        <row r="566">
          <cell r="A566" t="str">
            <v>108SPID</v>
          </cell>
          <cell r="B566" t="str">
            <v>108SP</v>
          </cell>
          <cell r="D566">
            <v>1213075.3600000001</v>
          </cell>
          <cell r="F566" t="str">
            <v>108SPID</v>
          </cell>
          <cell r="G566" t="str">
            <v>108SP</v>
          </cell>
          <cell r="I566">
            <v>1213075.3600000001</v>
          </cell>
        </row>
        <row r="567">
          <cell r="A567" t="str">
            <v>108SPSG</v>
          </cell>
          <cell r="B567" t="str">
            <v>108SP</v>
          </cell>
          <cell r="D567">
            <v>-1497492779.4021332</v>
          </cell>
          <cell r="F567" t="str">
            <v>108SPSG</v>
          </cell>
          <cell r="G567" t="str">
            <v>108SP</v>
          </cell>
          <cell r="I567">
            <v>-1497492779.4021332</v>
          </cell>
        </row>
        <row r="568">
          <cell r="A568" t="str">
            <v>108SPSSGCH</v>
          </cell>
          <cell r="B568" t="str">
            <v>108SP</v>
          </cell>
          <cell r="D568">
            <v>-265198957.39737049</v>
          </cell>
          <cell r="F568" t="str">
            <v>108SPSSGCH</v>
          </cell>
          <cell r="G568" t="str">
            <v>108SP</v>
          </cell>
          <cell r="I568">
            <v>-265198957.39737049</v>
          </cell>
        </row>
        <row r="569">
          <cell r="A569" t="str">
            <v>108SPUT</v>
          </cell>
          <cell r="B569" t="str">
            <v>108SP</v>
          </cell>
          <cell r="D569">
            <v>8775067.7100000009</v>
          </cell>
          <cell r="F569" t="str">
            <v>108SPUT</v>
          </cell>
          <cell r="G569" t="str">
            <v>108SP</v>
          </cell>
          <cell r="I569">
            <v>8775067.7100000009</v>
          </cell>
        </row>
        <row r="570">
          <cell r="A570" t="str">
            <v>108SPWYP</v>
          </cell>
          <cell r="B570" t="str">
            <v>108SP</v>
          </cell>
          <cell r="D570">
            <v>-44673861.062607028</v>
          </cell>
          <cell r="F570" t="str">
            <v>108SPWYP</v>
          </cell>
          <cell r="G570" t="str">
            <v>108SP</v>
          </cell>
          <cell r="I570">
            <v>-44673861.062607028</v>
          </cell>
        </row>
        <row r="571">
          <cell r="A571" t="str">
            <v>108TPDGP</v>
          </cell>
          <cell r="B571" t="str">
            <v>108TP</v>
          </cell>
          <cell r="D571">
            <v>-364086009.93729919</v>
          </cell>
          <cell r="F571" t="str">
            <v>108TPDGP</v>
          </cell>
          <cell r="G571" t="str">
            <v>108TP</v>
          </cell>
          <cell r="I571">
            <v>-364086009.93729919</v>
          </cell>
        </row>
        <row r="572">
          <cell r="A572" t="str">
            <v>108TPDGU</v>
          </cell>
          <cell r="B572" t="str">
            <v>108TP</v>
          </cell>
          <cell r="D572">
            <v>-430568584.32387757</v>
          </cell>
          <cell r="F572" t="str">
            <v>108TPDGU</v>
          </cell>
          <cell r="G572" t="str">
            <v>108TP</v>
          </cell>
          <cell r="I572">
            <v>-430568584.32387757</v>
          </cell>
        </row>
        <row r="573">
          <cell r="A573" t="str">
            <v>108TPSG</v>
          </cell>
          <cell r="B573" t="str">
            <v>108TP</v>
          </cell>
          <cell r="D573">
            <v>-1213696443.6168792</v>
          </cell>
          <cell r="F573" t="str">
            <v>108TPSG</v>
          </cell>
          <cell r="G573" t="str">
            <v>108TP</v>
          </cell>
          <cell r="I573">
            <v>-1213696443.6168792</v>
          </cell>
        </row>
        <row r="574">
          <cell r="A574" t="str">
            <v>111GPCA</v>
          </cell>
          <cell r="B574" t="str">
            <v>111GP</v>
          </cell>
          <cell r="D574">
            <v>-561800.45999999915</v>
          </cell>
          <cell r="F574" t="str">
            <v>111GPCA</v>
          </cell>
          <cell r="G574" t="str">
            <v>111GP</v>
          </cell>
          <cell r="I574">
            <v>-561800.45999999915</v>
          </cell>
        </row>
        <row r="575">
          <cell r="A575" t="str">
            <v>111GPID</v>
          </cell>
          <cell r="B575" t="str">
            <v>111GP</v>
          </cell>
          <cell r="D575">
            <v>-333770.7</v>
          </cell>
          <cell r="F575" t="str">
            <v>111GPID</v>
          </cell>
          <cell r="G575" t="str">
            <v>111GP</v>
          </cell>
          <cell r="I575">
            <v>-333770.7</v>
          </cell>
        </row>
        <row r="576">
          <cell r="A576" t="str">
            <v>111GPOR</v>
          </cell>
          <cell r="B576" t="str">
            <v>111GP</v>
          </cell>
          <cell r="D576">
            <v>-4676703.5061118314</v>
          </cell>
          <cell r="F576" t="str">
            <v>111GPOR</v>
          </cell>
          <cell r="G576" t="str">
            <v>111GP</v>
          </cell>
          <cell r="I576">
            <v>-4676703.5061118314</v>
          </cell>
        </row>
        <row r="577">
          <cell r="A577" t="str">
            <v>111GPSO</v>
          </cell>
          <cell r="B577" t="str">
            <v>111GP</v>
          </cell>
          <cell r="D577">
            <v>-4011409.5000000009</v>
          </cell>
          <cell r="F577" t="str">
            <v>111GPSO</v>
          </cell>
          <cell r="G577" t="str">
            <v>111GP</v>
          </cell>
          <cell r="I577">
            <v>-4011409.5000000009</v>
          </cell>
        </row>
        <row r="578">
          <cell r="A578" t="str">
            <v>111GPUT</v>
          </cell>
          <cell r="B578" t="str">
            <v>111GP</v>
          </cell>
          <cell r="D578">
            <v>-19399.300000000021</v>
          </cell>
          <cell r="F578" t="str">
            <v>111GPUT</v>
          </cell>
          <cell r="G578" t="str">
            <v>111GP</v>
          </cell>
          <cell r="I578">
            <v>-19399.300000000021</v>
          </cell>
        </row>
        <row r="579">
          <cell r="A579" t="str">
            <v>111GPWA</v>
          </cell>
          <cell r="B579" t="str">
            <v>111GP</v>
          </cell>
          <cell r="D579">
            <v>-1852044.09</v>
          </cell>
          <cell r="F579" t="str">
            <v>111GPWA</v>
          </cell>
          <cell r="G579" t="str">
            <v>111GP</v>
          </cell>
          <cell r="I579">
            <v>-1852044.09</v>
          </cell>
        </row>
        <row r="580">
          <cell r="A580" t="str">
            <v>111GPWYP</v>
          </cell>
          <cell r="B580" t="str">
            <v>111GP</v>
          </cell>
          <cell r="D580">
            <v>-4447741.8709952692</v>
          </cell>
          <cell r="F580" t="str">
            <v>111GPWYP</v>
          </cell>
          <cell r="G580" t="str">
            <v>111GP</v>
          </cell>
          <cell r="I580">
            <v>-4447741.8709952692</v>
          </cell>
        </row>
        <row r="581">
          <cell r="A581" t="str">
            <v>111HPSG-P</v>
          </cell>
          <cell r="B581" t="str">
            <v>111HP</v>
          </cell>
          <cell r="D581">
            <v>-3139234.8800000045</v>
          </cell>
          <cell r="F581" t="str">
            <v>111HPSG-P</v>
          </cell>
          <cell r="G581" t="str">
            <v>111HP</v>
          </cell>
          <cell r="I581">
            <v>-3139234.8800000045</v>
          </cell>
        </row>
        <row r="582">
          <cell r="A582" t="str">
            <v>111IPCA</v>
          </cell>
          <cell r="B582" t="str">
            <v>111IP</v>
          </cell>
          <cell r="D582">
            <v>-7468.0857426210314</v>
          </cell>
          <cell r="F582" t="str">
            <v>111IPCA</v>
          </cell>
          <cell r="G582" t="str">
            <v>111IP</v>
          </cell>
          <cell r="I582">
            <v>-7468.0857426210314</v>
          </cell>
        </row>
        <row r="583">
          <cell r="A583" t="str">
            <v>111IPCN</v>
          </cell>
          <cell r="B583" t="str">
            <v>111IP</v>
          </cell>
          <cell r="D583">
            <v>-157576838.15671331</v>
          </cell>
          <cell r="F583" t="str">
            <v>111IPCN</v>
          </cell>
          <cell r="G583" t="str">
            <v>111IP</v>
          </cell>
          <cell r="I583">
            <v>-157576838.15671331</v>
          </cell>
        </row>
        <row r="584">
          <cell r="A584" t="str">
            <v>111IPDGU</v>
          </cell>
          <cell r="B584" t="str">
            <v>111IP</v>
          </cell>
          <cell r="D584">
            <v>-522796.86999999959</v>
          </cell>
          <cell r="F584" t="str">
            <v>111IPDGU</v>
          </cell>
          <cell r="G584" t="str">
            <v>111IP</v>
          </cell>
          <cell r="I584">
            <v>-522796.86999999959</v>
          </cell>
        </row>
        <row r="585">
          <cell r="A585" t="str">
            <v>111IPID</v>
          </cell>
          <cell r="B585" t="str">
            <v>111IP</v>
          </cell>
          <cell r="D585">
            <v>-974857.8474716465</v>
          </cell>
          <cell r="F585" t="str">
            <v>111IPID</v>
          </cell>
          <cell r="G585" t="str">
            <v>111IP</v>
          </cell>
          <cell r="I585">
            <v>-974857.8474716465</v>
          </cell>
        </row>
        <row r="586">
          <cell r="A586" t="str">
            <v>111IPOR</v>
          </cell>
          <cell r="B586" t="str">
            <v>111IP</v>
          </cell>
          <cell r="D586">
            <v>-118371.20263029705</v>
          </cell>
          <cell r="F586" t="str">
            <v>111IPOR</v>
          </cell>
          <cell r="G586" t="str">
            <v>111IP</v>
          </cell>
          <cell r="I586">
            <v>-118371.20263029705</v>
          </cell>
        </row>
        <row r="587">
          <cell r="A587" t="str">
            <v>111IPSG</v>
          </cell>
          <cell r="B587" t="str">
            <v>111IP</v>
          </cell>
          <cell r="D587">
            <v>-94089312.0011338</v>
          </cell>
          <cell r="F587" t="str">
            <v>111IPSG</v>
          </cell>
          <cell r="G587" t="str">
            <v>111IP</v>
          </cell>
          <cell r="I587">
            <v>-94089312.0011338</v>
          </cell>
        </row>
        <row r="588">
          <cell r="A588" t="str">
            <v>111IPSG-P</v>
          </cell>
          <cell r="B588" t="str">
            <v>111IP</v>
          </cell>
          <cell r="D588">
            <v>-110337630.04854417</v>
          </cell>
          <cell r="F588" t="str">
            <v>111IPSG-P</v>
          </cell>
          <cell r="G588" t="str">
            <v>111IP</v>
          </cell>
          <cell r="I588">
            <v>-110337630.04854417</v>
          </cell>
        </row>
        <row r="589">
          <cell r="A589" t="str">
            <v>111IPSG-U</v>
          </cell>
          <cell r="B589" t="str">
            <v>111IP</v>
          </cell>
          <cell r="D589">
            <v>-6673853.1699999953</v>
          </cell>
          <cell r="F589" t="str">
            <v>111IPSG-U</v>
          </cell>
          <cell r="G589" t="str">
            <v>111IP</v>
          </cell>
          <cell r="I589">
            <v>-6673853.1699999953</v>
          </cell>
        </row>
        <row r="590">
          <cell r="A590" t="str">
            <v>111IPSO</v>
          </cell>
          <cell r="B590" t="str">
            <v>111IP</v>
          </cell>
          <cell r="D590">
            <v>-295973472.0700888</v>
          </cell>
          <cell r="F590" t="str">
            <v>111IPSO</v>
          </cell>
          <cell r="G590" t="str">
            <v>111IP</v>
          </cell>
          <cell r="I590">
            <v>-295973472.0700888</v>
          </cell>
        </row>
        <row r="591">
          <cell r="A591" t="str">
            <v>111IPSSGCH</v>
          </cell>
          <cell r="B591" t="str">
            <v>111IP</v>
          </cell>
          <cell r="D591">
            <v>-21944.87</v>
          </cell>
          <cell r="F591" t="str">
            <v>111IPSSGCH</v>
          </cell>
          <cell r="G591" t="str">
            <v>111IP</v>
          </cell>
          <cell r="I591">
            <v>-21944.87</v>
          </cell>
        </row>
        <row r="592">
          <cell r="A592" t="str">
            <v>111IPUT</v>
          </cell>
          <cell r="B592" t="str">
            <v>111IP</v>
          </cell>
          <cell r="D592">
            <v>37248450.027572542</v>
          </cell>
          <cell r="F592" t="str">
            <v>111IPUT</v>
          </cell>
          <cell r="G592" t="str">
            <v>111IP</v>
          </cell>
          <cell r="I592">
            <v>37248450.027572542</v>
          </cell>
        </row>
        <row r="593">
          <cell r="A593" t="str">
            <v>111IPWA</v>
          </cell>
          <cell r="B593" t="str">
            <v>111IP</v>
          </cell>
          <cell r="D593">
            <v>-10582.600000000009</v>
          </cell>
          <cell r="F593" t="str">
            <v>111IPWA</v>
          </cell>
          <cell r="G593" t="str">
            <v>111IP</v>
          </cell>
          <cell r="I593">
            <v>-10582.600000000009</v>
          </cell>
        </row>
        <row r="594">
          <cell r="A594" t="str">
            <v>111IPWYP</v>
          </cell>
          <cell r="B594" t="str">
            <v>111IP</v>
          </cell>
          <cell r="D594">
            <v>-46352.214515085972</v>
          </cell>
          <cell r="F594" t="str">
            <v>111IPWYP</v>
          </cell>
          <cell r="G594" t="str">
            <v>111IP</v>
          </cell>
          <cell r="I594">
            <v>-46352.214515085972</v>
          </cell>
        </row>
        <row r="595">
          <cell r="A595" t="str">
            <v>182MCA</v>
          </cell>
          <cell r="B595" t="str">
            <v>182M</v>
          </cell>
          <cell r="D595">
            <v>-1401590.82</v>
          </cell>
          <cell r="F595" t="str">
            <v>182MCA</v>
          </cell>
          <cell r="G595" t="str">
            <v>182M</v>
          </cell>
          <cell r="I595">
            <v>-1401590.82</v>
          </cell>
        </row>
        <row r="596">
          <cell r="A596" t="str">
            <v>182MID</v>
          </cell>
          <cell r="B596" t="str">
            <v>182M</v>
          </cell>
          <cell r="D596">
            <v>-1792299.55</v>
          </cell>
          <cell r="F596" t="str">
            <v>182MID</v>
          </cell>
          <cell r="G596" t="str">
            <v>182M</v>
          </cell>
          <cell r="I596">
            <v>-1792299.55</v>
          </cell>
        </row>
        <row r="597">
          <cell r="A597" t="str">
            <v>182MOR</v>
          </cell>
          <cell r="B597" t="str">
            <v>182M</v>
          </cell>
          <cell r="D597">
            <v>-11751159.66</v>
          </cell>
          <cell r="F597" t="str">
            <v>182MOR</v>
          </cell>
          <cell r="G597" t="str">
            <v>182M</v>
          </cell>
          <cell r="I597">
            <v>-11751159.66</v>
          </cell>
        </row>
        <row r="598">
          <cell r="A598" t="str">
            <v>182MOTHER</v>
          </cell>
          <cell r="B598" t="str">
            <v>182M</v>
          </cell>
          <cell r="D598">
            <v>115627687.89</v>
          </cell>
          <cell r="F598" t="str">
            <v>182MOTHER</v>
          </cell>
          <cell r="G598" t="str">
            <v>182M</v>
          </cell>
          <cell r="I598">
            <v>115627687.89</v>
          </cell>
        </row>
        <row r="599">
          <cell r="A599" t="str">
            <v>182MSE</v>
          </cell>
          <cell r="B599" t="str">
            <v>182M</v>
          </cell>
          <cell r="D599">
            <v>115119099.33999996</v>
          </cell>
          <cell r="F599" t="str">
            <v>182MSE</v>
          </cell>
          <cell r="G599" t="str">
            <v>182M</v>
          </cell>
          <cell r="I599">
            <v>115119099.33999996</v>
          </cell>
        </row>
        <row r="600">
          <cell r="A600" t="str">
            <v>182MSG</v>
          </cell>
          <cell r="B600" t="str">
            <v>182M</v>
          </cell>
          <cell r="D600">
            <v>70692037.828320146</v>
          </cell>
          <cell r="F600" t="str">
            <v>182MSG</v>
          </cell>
          <cell r="G600" t="str">
            <v>182M</v>
          </cell>
          <cell r="I600">
            <v>70692037.828320146</v>
          </cell>
        </row>
        <row r="601">
          <cell r="A601" t="str">
            <v>182MSO</v>
          </cell>
          <cell r="B601" t="str">
            <v>182M</v>
          </cell>
          <cell r="D601">
            <v>366668168.07538468</v>
          </cell>
          <cell r="F601" t="str">
            <v>182MSO</v>
          </cell>
          <cell r="G601" t="str">
            <v>182M</v>
          </cell>
          <cell r="I601">
            <v>366668168.07538468</v>
          </cell>
        </row>
        <row r="602">
          <cell r="A602" t="str">
            <v>182MUT</v>
          </cell>
          <cell r="B602" t="str">
            <v>182M</v>
          </cell>
          <cell r="D602">
            <v>9020274.5800000001</v>
          </cell>
          <cell r="F602" t="str">
            <v>182MUT</v>
          </cell>
          <cell r="G602" t="str">
            <v>182M</v>
          </cell>
          <cell r="I602">
            <v>9020274.5800000001</v>
          </cell>
        </row>
        <row r="603">
          <cell r="A603" t="str">
            <v>182MWA</v>
          </cell>
          <cell r="B603" t="str">
            <v>182M</v>
          </cell>
          <cell r="D603">
            <v>-8127074.7800000003</v>
          </cell>
          <cell r="F603" t="str">
            <v>182MWA</v>
          </cell>
          <cell r="G603" t="str">
            <v>182M</v>
          </cell>
          <cell r="I603">
            <v>-8127074.7800000003</v>
          </cell>
        </row>
        <row r="604">
          <cell r="A604" t="str">
            <v>182MWYP</v>
          </cell>
          <cell r="B604" t="str">
            <v>182M</v>
          </cell>
          <cell r="D604">
            <v>15362406.795660267</v>
          </cell>
          <cell r="F604" t="str">
            <v>182MWYP</v>
          </cell>
          <cell r="G604" t="str">
            <v>182M</v>
          </cell>
          <cell r="I604">
            <v>15362406.795660267</v>
          </cell>
        </row>
        <row r="605">
          <cell r="A605" t="str">
            <v>182MWYU</v>
          </cell>
          <cell r="B605" t="str">
            <v>182M</v>
          </cell>
          <cell r="D605">
            <v>-6555135.2199999997</v>
          </cell>
          <cell r="F605" t="str">
            <v>182MWYU</v>
          </cell>
          <cell r="G605" t="str">
            <v>182M</v>
          </cell>
          <cell r="I605">
            <v>-6555135.2199999997</v>
          </cell>
        </row>
        <row r="606">
          <cell r="A606" t="str">
            <v>182WCA</v>
          </cell>
          <cell r="B606" t="str">
            <v>182W</v>
          </cell>
          <cell r="D606">
            <v>0.01</v>
          </cell>
          <cell r="F606" t="str">
            <v>182WCA</v>
          </cell>
          <cell r="G606" t="str">
            <v>182W</v>
          </cell>
          <cell r="I606">
            <v>0.01</v>
          </cell>
        </row>
        <row r="607">
          <cell r="A607" t="str">
            <v>182WID</v>
          </cell>
          <cell r="B607" t="str">
            <v>182W</v>
          </cell>
          <cell r="D607">
            <v>1687321.02</v>
          </cell>
          <cell r="F607" t="str">
            <v>182WID</v>
          </cell>
          <cell r="G607" t="str">
            <v>182W</v>
          </cell>
          <cell r="I607">
            <v>1687321.02</v>
          </cell>
        </row>
        <row r="608">
          <cell r="A608" t="str">
            <v>182WOTHER</v>
          </cell>
          <cell r="B608" t="str">
            <v>182W</v>
          </cell>
          <cell r="D608">
            <v>-9998904.5600000005</v>
          </cell>
          <cell r="F608" t="str">
            <v>182WOTHER</v>
          </cell>
          <cell r="G608" t="str">
            <v>182W</v>
          </cell>
          <cell r="I608">
            <v>-9998904.5600000005</v>
          </cell>
        </row>
        <row r="609">
          <cell r="A609" t="str">
            <v>182WWYP</v>
          </cell>
          <cell r="B609" t="str">
            <v>182W</v>
          </cell>
          <cell r="D609">
            <v>-904464.32</v>
          </cell>
          <cell r="F609" t="str">
            <v>182WWYP</v>
          </cell>
          <cell r="G609" t="str">
            <v>182W</v>
          </cell>
          <cell r="I609">
            <v>-904464.32</v>
          </cell>
        </row>
        <row r="610">
          <cell r="A610" t="str">
            <v>186MOTHER</v>
          </cell>
          <cell r="B610" t="str">
            <v>186M</v>
          </cell>
          <cell r="D610">
            <v>3746439.08</v>
          </cell>
          <cell r="F610" t="str">
            <v>186MOTHER</v>
          </cell>
          <cell r="G610" t="str">
            <v>186M</v>
          </cell>
          <cell r="I610">
            <v>3746439.08</v>
          </cell>
        </row>
        <row r="611">
          <cell r="A611" t="str">
            <v>186MSE</v>
          </cell>
          <cell r="B611" t="str">
            <v>186M</v>
          </cell>
          <cell r="D611">
            <v>1479125.31</v>
          </cell>
          <cell r="F611" t="str">
            <v>186MSE</v>
          </cell>
          <cell r="G611" t="str">
            <v>186M</v>
          </cell>
          <cell r="I611">
            <v>1479125.31</v>
          </cell>
        </row>
        <row r="612">
          <cell r="A612" t="str">
            <v>186MSG</v>
          </cell>
          <cell r="B612" t="str">
            <v>186M</v>
          </cell>
          <cell r="D612">
            <v>83583719.112414569</v>
          </cell>
          <cell r="F612" t="str">
            <v>186MSG</v>
          </cell>
          <cell r="G612" t="str">
            <v>186M</v>
          </cell>
          <cell r="I612">
            <v>83583719.112414569</v>
          </cell>
        </row>
        <row r="613">
          <cell r="A613" t="str">
            <v>186MSO</v>
          </cell>
          <cell r="B613" t="str">
            <v>186M</v>
          </cell>
          <cell r="D613">
            <v>164899.53</v>
          </cell>
          <cell r="F613" t="str">
            <v>186MSO</v>
          </cell>
          <cell r="G613" t="str">
            <v>186M</v>
          </cell>
          <cell r="I613">
            <v>164899.53</v>
          </cell>
        </row>
        <row r="614">
          <cell r="A614" t="str">
            <v>DPCA</v>
          </cell>
          <cell r="B614" t="str">
            <v>DP</v>
          </cell>
          <cell r="D614">
            <v>1017059.98</v>
          </cell>
          <cell r="F614" t="str">
            <v>DPCA</v>
          </cell>
          <cell r="G614" t="str">
            <v>DP</v>
          </cell>
          <cell r="I614">
            <v>1017059.98</v>
          </cell>
        </row>
        <row r="615">
          <cell r="A615" t="str">
            <v>DPID</v>
          </cell>
          <cell r="B615" t="str">
            <v>DP</v>
          </cell>
          <cell r="D615">
            <v>3038483.62</v>
          </cell>
          <cell r="F615" t="str">
            <v>DPID</v>
          </cell>
          <cell r="G615" t="str">
            <v>DP</v>
          </cell>
          <cell r="I615">
            <v>3038483.62</v>
          </cell>
        </row>
        <row r="616">
          <cell r="A616" t="str">
            <v>DPOR</v>
          </cell>
          <cell r="B616" t="str">
            <v>DP</v>
          </cell>
          <cell r="D616">
            <v>15304312.529999999</v>
          </cell>
          <cell r="F616" t="str">
            <v>DPOR</v>
          </cell>
          <cell r="G616" t="str">
            <v>DP</v>
          </cell>
          <cell r="I616">
            <v>15304312.529999999</v>
          </cell>
        </row>
        <row r="617">
          <cell r="A617" t="str">
            <v>DPUT</v>
          </cell>
          <cell r="B617" t="str">
            <v>DP</v>
          </cell>
          <cell r="D617">
            <v>29976470.18</v>
          </cell>
          <cell r="F617" t="str">
            <v>DPUT</v>
          </cell>
          <cell r="G617" t="str">
            <v>DP</v>
          </cell>
          <cell r="I617">
            <v>29976470.18</v>
          </cell>
        </row>
        <row r="618">
          <cell r="A618" t="str">
            <v>DPWA</v>
          </cell>
          <cell r="B618" t="str">
            <v>DP</v>
          </cell>
          <cell r="D618">
            <v>4546566.7</v>
          </cell>
          <cell r="F618" t="str">
            <v>DPWA</v>
          </cell>
          <cell r="G618" t="str">
            <v>DP</v>
          </cell>
          <cell r="I618">
            <v>4546566.7</v>
          </cell>
        </row>
        <row r="619">
          <cell r="A619" t="str">
            <v>DPWYU</v>
          </cell>
          <cell r="B619" t="str">
            <v>DP</v>
          </cell>
          <cell r="D619">
            <v>7537828.3600000003</v>
          </cell>
          <cell r="F619" t="str">
            <v>DPWYU</v>
          </cell>
          <cell r="G619" t="str">
            <v>DP</v>
          </cell>
          <cell r="I619">
            <v>7537828.3600000003</v>
          </cell>
        </row>
        <row r="620">
          <cell r="A620" t="str">
            <v>GPSO</v>
          </cell>
          <cell r="B620" t="str">
            <v>GP</v>
          </cell>
          <cell r="D620">
            <v>39436686.560000002</v>
          </cell>
          <cell r="F620" t="str">
            <v>GPSO</v>
          </cell>
          <cell r="G620" t="str">
            <v>GP</v>
          </cell>
          <cell r="I620">
            <v>39436686.560000002</v>
          </cell>
        </row>
        <row r="621">
          <cell r="A621" t="str">
            <v>OPSG</v>
          </cell>
          <cell r="B621" t="str">
            <v>OP</v>
          </cell>
          <cell r="D621">
            <v>-553173</v>
          </cell>
          <cell r="F621" t="str">
            <v>OPSG</v>
          </cell>
          <cell r="G621" t="str">
            <v>OP</v>
          </cell>
          <cell r="I621">
            <v>-553173</v>
          </cell>
        </row>
        <row r="622">
          <cell r="A622" t="str">
            <v>SPSG</v>
          </cell>
          <cell r="B622" t="str">
            <v>SP</v>
          </cell>
          <cell r="D622">
            <v>56210191.979999997</v>
          </cell>
          <cell r="F622" t="str">
            <v>SPSG</v>
          </cell>
          <cell r="G622" t="str">
            <v>SP</v>
          </cell>
          <cell r="I622">
            <v>56210191.979999997</v>
          </cell>
        </row>
        <row r="623">
          <cell r="A623" t="str">
            <v>TPSG</v>
          </cell>
          <cell r="B623" t="str">
            <v>TP</v>
          </cell>
          <cell r="D623">
            <v>108436131.55</v>
          </cell>
          <cell r="F623" t="str">
            <v>TPSG</v>
          </cell>
          <cell r="G623" t="str">
            <v>TP</v>
          </cell>
          <cell r="I623">
            <v>108436131.55</v>
          </cell>
        </row>
        <row r="624">
          <cell r="A624" t="str">
            <v>406SG</v>
          </cell>
          <cell r="B624" t="str">
            <v>406</v>
          </cell>
          <cell r="D624">
            <v>4781559.42</v>
          </cell>
          <cell r="F624" t="str">
            <v>406SG</v>
          </cell>
          <cell r="G624" t="str">
            <v>406</v>
          </cell>
          <cell r="I624">
            <v>4781559.42</v>
          </cell>
        </row>
        <row r="625">
          <cell r="A625" t="str">
            <v>406UT</v>
          </cell>
          <cell r="B625" t="str">
            <v>406</v>
          </cell>
          <cell r="D625">
            <v>301635.48</v>
          </cell>
          <cell r="F625" t="str">
            <v>406UT</v>
          </cell>
          <cell r="G625" t="str">
            <v>406</v>
          </cell>
          <cell r="I625">
            <v>301635.48</v>
          </cell>
        </row>
        <row r="626">
          <cell r="A626" t="str">
            <v>407OR</v>
          </cell>
          <cell r="B626" t="str">
            <v>407</v>
          </cell>
          <cell r="D626">
            <v>-965.66</v>
          </cell>
          <cell r="F626" t="str">
            <v>407OR</v>
          </cell>
          <cell r="G626" t="str">
            <v>407</v>
          </cell>
          <cell r="I626">
            <v>-965.66</v>
          </cell>
        </row>
        <row r="627">
          <cell r="A627" t="str">
            <v>407OTHER</v>
          </cell>
          <cell r="B627" t="str">
            <v>407</v>
          </cell>
          <cell r="D627">
            <v>124290.24000000001</v>
          </cell>
          <cell r="F627" t="str">
            <v>407OTHER</v>
          </cell>
          <cell r="G627" t="str">
            <v>407</v>
          </cell>
          <cell r="I627">
            <v>124290.24000000001</v>
          </cell>
        </row>
        <row r="628">
          <cell r="A628" t="str">
            <v>407WA</v>
          </cell>
          <cell r="B628" t="str">
            <v>407</v>
          </cell>
          <cell r="D628">
            <v>965.66</v>
          </cell>
          <cell r="F628" t="str">
            <v>407WA</v>
          </cell>
          <cell r="G628" t="str">
            <v>407</v>
          </cell>
          <cell r="I628">
            <v>965.66</v>
          </cell>
        </row>
        <row r="629">
          <cell r="A629" t="str">
            <v>408CA</v>
          </cell>
          <cell r="B629" t="str">
            <v>408</v>
          </cell>
          <cell r="D629">
            <v>1228286.3799999999</v>
          </cell>
          <cell r="F629" t="str">
            <v>408CA</v>
          </cell>
          <cell r="G629" t="str">
            <v>408</v>
          </cell>
          <cell r="I629">
            <v>1228286.3799999999</v>
          </cell>
        </row>
        <row r="630">
          <cell r="A630" t="str">
            <v>408GPS</v>
          </cell>
          <cell r="B630" t="str">
            <v>408</v>
          </cell>
          <cell r="D630">
            <v>181331120.94000003</v>
          </cell>
          <cell r="F630" t="str">
            <v>408GPS</v>
          </cell>
          <cell r="G630" t="str">
            <v>408</v>
          </cell>
          <cell r="I630">
            <v>181331120.94000003</v>
          </cell>
        </row>
        <row r="631">
          <cell r="A631" t="str">
            <v>408OR</v>
          </cell>
          <cell r="B631" t="str">
            <v>408</v>
          </cell>
          <cell r="D631">
            <v>31803624.530000001</v>
          </cell>
          <cell r="F631" t="str">
            <v>408OR</v>
          </cell>
          <cell r="G631" t="str">
            <v>408</v>
          </cell>
          <cell r="I631">
            <v>31803624.530000001</v>
          </cell>
        </row>
        <row r="632">
          <cell r="A632" t="str">
            <v>408SE</v>
          </cell>
          <cell r="B632" t="str">
            <v>408</v>
          </cell>
          <cell r="D632">
            <v>843247.9</v>
          </cell>
          <cell r="F632" t="str">
            <v>408SE</v>
          </cell>
          <cell r="G632" t="str">
            <v>408</v>
          </cell>
          <cell r="I632">
            <v>843247.9</v>
          </cell>
        </row>
        <row r="633">
          <cell r="A633" t="str">
            <v>408SG</v>
          </cell>
          <cell r="B633" t="str">
            <v>408</v>
          </cell>
          <cell r="D633">
            <v>2309694</v>
          </cell>
          <cell r="F633" t="str">
            <v>408SG</v>
          </cell>
          <cell r="G633" t="str">
            <v>408</v>
          </cell>
          <cell r="I633">
            <v>2309694</v>
          </cell>
        </row>
        <row r="634">
          <cell r="A634" t="str">
            <v>408SO</v>
          </cell>
          <cell r="B634" t="str">
            <v>408</v>
          </cell>
          <cell r="D634">
            <v>12360903.789999999</v>
          </cell>
          <cell r="F634" t="str">
            <v>408SO</v>
          </cell>
          <cell r="G634" t="str">
            <v>408</v>
          </cell>
          <cell r="I634">
            <v>12360903.789999999</v>
          </cell>
        </row>
        <row r="635">
          <cell r="A635" t="str">
            <v>408WA</v>
          </cell>
          <cell r="B635" t="str">
            <v>408</v>
          </cell>
          <cell r="D635">
            <v>25736.49</v>
          </cell>
          <cell r="F635" t="str">
            <v>408WA</v>
          </cell>
          <cell r="G635" t="str">
            <v>408</v>
          </cell>
          <cell r="I635">
            <v>25736.49</v>
          </cell>
        </row>
        <row r="636">
          <cell r="A636" t="str">
            <v>408WYP</v>
          </cell>
          <cell r="B636" t="str">
            <v>408</v>
          </cell>
          <cell r="D636">
            <v>1954149.97</v>
          </cell>
          <cell r="F636" t="str">
            <v>408WYP</v>
          </cell>
          <cell r="G636" t="str">
            <v>408</v>
          </cell>
          <cell r="I636">
            <v>1954149.97</v>
          </cell>
        </row>
        <row r="637">
          <cell r="A637" t="str">
            <v>419SNP</v>
          </cell>
          <cell r="B637" t="str">
            <v>419</v>
          </cell>
          <cell r="D637">
            <v>-43692342.502990074</v>
          </cell>
          <cell r="F637" t="str">
            <v>419SNP</v>
          </cell>
          <cell r="G637" t="str">
            <v>419</v>
          </cell>
          <cell r="I637">
            <v>-43692342.502990074</v>
          </cell>
        </row>
        <row r="638">
          <cell r="A638" t="str">
            <v>421CA</v>
          </cell>
          <cell r="B638" t="str">
            <v>421</v>
          </cell>
          <cell r="D638">
            <v>15089.04</v>
          </cell>
          <cell r="F638" t="str">
            <v>421CA</v>
          </cell>
          <cell r="G638" t="str">
            <v>421</v>
          </cell>
          <cell r="I638">
            <v>15089.04</v>
          </cell>
        </row>
        <row r="639">
          <cell r="A639" t="str">
            <v>421DGP</v>
          </cell>
          <cell r="B639" t="str">
            <v>421</v>
          </cell>
          <cell r="D639">
            <v>26718.240000000002</v>
          </cell>
          <cell r="F639" t="str">
            <v>421DGP</v>
          </cell>
          <cell r="G639" t="str">
            <v>421</v>
          </cell>
          <cell r="I639">
            <v>26718.240000000002</v>
          </cell>
        </row>
        <row r="640">
          <cell r="A640" t="str">
            <v>421DGU</v>
          </cell>
          <cell r="B640" t="str">
            <v>421</v>
          </cell>
          <cell r="D640">
            <v>-137165.31</v>
          </cell>
          <cell r="F640" t="str">
            <v>421DGU</v>
          </cell>
          <cell r="G640" t="str">
            <v>421</v>
          </cell>
          <cell r="I640">
            <v>-137165.31</v>
          </cell>
        </row>
        <row r="641">
          <cell r="A641" t="str">
            <v>421OR</v>
          </cell>
          <cell r="B641" t="str">
            <v>421</v>
          </cell>
          <cell r="D641">
            <v>731674.65</v>
          </cell>
          <cell r="F641" t="str">
            <v>421OR</v>
          </cell>
          <cell r="G641" t="str">
            <v>421</v>
          </cell>
          <cell r="I641">
            <v>731674.65</v>
          </cell>
        </row>
        <row r="642">
          <cell r="A642" t="str">
            <v>421SO</v>
          </cell>
          <cell r="B642" t="str">
            <v>421</v>
          </cell>
          <cell r="D642">
            <v>5942.4300000001676</v>
          </cell>
          <cell r="F642" t="str">
            <v>421SO</v>
          </cell>
          <cell r="G642" t="str">
            <v>421</v>
          </cell>
          <cell r="I642">
            <v>5942.4300000001676</v>
          </cell>
        </row>
        <row r="643">
          <cell r="A643" t="str">
            <v>421UT</v>
          </cell>
          <cell r="B643" t="str">
            <v>421</v>
          </cell>
          <cell r="D643">
            <v>-121328.65000000001</v>
          </cell>
          <cell r="F643" t="str">
            <v>421UT</v>
          </cell>
          <cell r="G643" t="str">
            <v>421</v>
          </cell>
          <cell r="I643">
            <v>-121328.65000000001</v>
          </cell>
        </row>
        <row r="644">
          <cell r="A644" t="str">
            <v>421WA</v>
          </cell>
          <cell r="B644" t="str">
            <v>421</v>
          </cell>
          <cell r="D644">
            <v>-1134.9000000000001</v>
          </cell>
          <cell r="F644" t="str">
            <v>421WA</v>
          </cell>
          <cell r="G644" t="str">
            <v>421</v>
          </cell>
          <cell r="I644">
            <v>-1134.9000000000001</v>
          </cell>
        </row>
        <row r="645">
          <cell r="A645" t="str">
            <v>421WYP</v>
          </cell>
          <cell r="B645" t="str">
            <v>421</v>
          </cell>
          <cell r="D645">
            <v>374.33000000000004</v>
          </cell>
          <cell r="F645" t="str">
            <v>421WYP</v>
          </cell>
          <cell r="G645" t="str">
            <v>421</v>
          </cell>
          <cell r="I645">
            <v>374.33000000000004</v>
          </cell>
        </row>
        <row r="646">
          <cell r="A646" t="str">
            <v>421WYU</v>
          </cell>
          <cell r="B646" t="str">
            <v>421</v>
          </cell>
          <cell r="D646">
            <v>4815.24</v>
          </cell>
          <cell r="F646" t="str">
            <v>421WYU</v>
          </cell>
          <cell r="G646" t="str">
            <v>421</v>
          </cell>
          <cell r="I646">
            <v>4815.24</v>
          </cell>
        </row>
        <row r="647">
          <cell r="A647" t="str">
            <v>427SNP</v>
          </cell>
          <cell r="B647" t="str">
            <v>427</v>
          </cell>
          <cell r="D647">
            <v>361009522.38999999</v>
          </cell>
          <cell r="F647" t="str">
            <v>427SNP</v>
          </cell>
          <cell r="G647" t="str">
            <v>427</v>
          </cell>
          <cell r="I647">
            <v>361009522.38999999</v>
          </cell>
        </row>
        <row r="648">
          <cell r="A648" t="str">
            <v>428SNP</v>
          </cell>
          <cell r="B648" t="str">
            <v>428</v>
          </cell>
          <cell r="D648">
            <v>4460171.12</v>
          </cell>
          <cell r="F648" t="str">
            <v>428SNP</v>
          </cell>
          <cell r="G648" t="str">
            <v>428</v>
          </cell>
          <cell r="I648">
            <v>4460171.12</v>
          </cell>
        </row>
        <row r="649">
          <cell r="A649" t="str">
            <v>429SNP</v>
          </cell>
          <cell r="B649" t="str">
            <v>429</v>
          </cell>
          <cell r="D649">
            <v>-11025.84</v>
          </cell>
          <cell r="F649" t="str">
            <v>429SNP</v>
          </cell>
          <cell r="G649" t="str">
            <v>429</v>
          </cell>
          <cell r="I649">
            <v>-11025.84</v>
          </cell>
        </row>
        <row r="650">
          <cell r="A650" t="str">
            <v>431SNP</v>
          </cell>
          <cell r="B650" t="str">
            <v>431</v>
          </cell>
          <cell r="D650">
            <v>21988458.27</v>
          </cell>
          <cell r="F650" t="str">
            <v>431SNP</v>
          </cell>
          <cell r="G650" t="str">
            <v>431</v>
          </cell>
          <cell r="I650">
            <v>21988458.27</v>
          </cell>
        </row>
        <row r="651">
          <cell r="A651" t="str">
            <v>432SNP</v>
          </cell>
          <cell r="B651" t="str">
            <v>432</v>
          </cell>
          <cell r="D651">
            <v>-25466791.579999998</v>
          </cell>
          <cell r="F651" t="str">
            <v>432SNP</v>
          </cell>
          <cell r="G651" t="str">
            <v>432</v>
          </cell>
          <cell r="I651">
            <v>-25466791.579999998</v>
          </cell>
        </row>
        <row r="652">
          <cell r="A652" t="str">
            <v>440CA</v>
          </cell>
          <cell r="B652" t="str">
            <v>440</v>
          </cell>
          <cell r="D652">
            <v>46059433.880000003</v>
          </cell>
          <cell r="F652" t="str">
            <v>440CA</v>
          </cell>
          <cell r="G652" t="str">
            <v>440</v>
          </cell>
          <cell r="I652">
            <v>46059433.880000003</v>
          </cell>
        </row>
        <row r="653">
          <cell r="A653" t="str">
            <v>440ID</v>
          </cell>
          <cell r="B653" t="str">
            <v>440</v>
          </cell>
          <cell r="D653">
            <v>78031298.959999993</v>
          </cell>
          <cell r="F653" t="str">
            <v>440ID</v>
          </cell>
          <cell r="G653" t="str">
            <v>440</v>
          </cell>
          <cell r="I653">
            <v>78031298.959999993</v>
          </cell>
        </row>
        <row r="654">
          <cell r="A654" t="str">
            <v>440OR</v>
          </cell>
          <cell r="B654" t="str">
            <v>440</v>
          </cell>
          <cell r="D654">
            <v>629272437.13</v>
          </cell>
          <cell r="F654" t="str">
            <v>440OR</v>
          </cell>
          <cell r="G654" t="str">
            <v>440</v>
          </cell>
          <cell r="I654">
            <v>629272437.13</v>
          </cell>
        </row>
        <row r="655">
          <cell r="A655" t="str">
            <v>440OTHER</v>
          </cell>
          <cell r="B655" t="str">
            <v>440</v>
          </cell>
          <cell r="D655">
            <v>37292177.789999999</v>
          </cell>
          <cell r="F655" t="str">
            <v>440OTHER</v>
          </cell>
          <cell r="G655" t="str">
            <v>440</v>
          </cell>
          <cell r="I655">
            <v>37292177.789999999</v>
          </cell>
        </row>
        <row r="656">
          <cell r="A656" t="str">
            <v>440UT</v>
          </cell>
          <cell r="B656" t="str">
            <v>440</v>
          </cell>
          <cell r="D656">
            <v>763826667.5</v>
          </cell>
          <cell r="F656" t="str">
            <v>440UT</v>
          </cell>
          <cell r="G656" t="str">
            <v>440</v>
          </cell>
          <cell r="I656">
            <v>763826667.5</v>
          </cell>
        </row>
        <row r="657">
          <cell r="A657" t="str">
            <v>440WA</v>
          </cell>
          <cell r="B657" t="str">
            <v>440</v>
          </cell>
          <cell r="D657">
            <v>144964649.19</v>
          </cell>
          <cell r="F657" t="str">
            <v>440WA</v>
          </cell>
          <cell r="G657" t="str">
            <v>440</v>
          </cell>
          <cell r="I657">
            <v>144964649.19</v>
          </cell>
        </row>
        <row r="658">
          <cell r="A658" t="str">
            <v>440WYP</v>
          </cell>
          <cell r="B658" t="str">
            <v>440</v>
          </cell>
          <cell r="D658">
            <v>90756604.378586233</v>
          </cell>
          <cell r="F658" t="str">
            <v>440WYP</v>
          </cell>
          <cell r="G658" t="str">
            <v>440</v>
          </cell>
          <cell r="I658">
            <v>90756604.378586233</v>
          </cell>
        </row>
        <row r="659">
          <cell r="A659" t="str">
            <v>440WYU</v>
          </cell>
          <cell r="B659" t="str">
            <v>440</v>
          </cell>
          <cell r="D659">
            <v>12381348.210000001</v>
          </cell>
          <cell r="F659" t="str">
            <v>440WYU</v>
          </cell>
          <cell r="G659" t="str">
            <v>440</v>
          </cell>
          <cell r="I659">
            <v>12381348.210000001</v>
          </cell>
        </row>
        <row r="660">
          <cell r="A660" t="str">
            <v>442CA</v>
          </cell>
          <cell r="B660" t="str">
            <v>442</v>
          </cell>
          <cell r="D660">
            <v>53087042.32</v>
          </cell>
          <cell r="F660" t="str">
            <v>442CA</v>
          </cell>
          <cell r="G660" t="str">
            <v>442</v>
          </cell>
          <cell r="I660">
            <v>53087042.32</v>
          </cell>
        </row>
        <row r="661">
          <cell r="A661" t="str">
            <v>442ID</v>
          </cell>
          <cell r="B661" t="str">
            <v>442</v>
          </cell>
          <cell r="D661">
            <v>205168607.05000001</v>
          </cell>
          <cell r="F661" t="str">
            <v>442ID</v>
          </cell>
          <cell r="G661" t="str">
            <v>442</v>
          </cell>
          <cell r="I661">
            <v>205168607.05000001</v>
          </cell>
        </row>
        <row r="662">
          <cell r="A662" t="str">
            <v>442OR</v>
          </cell>
          <cell r="B662" t="str">
            <v>442</v>
          </cell>
          <cell r="D662">
            <v>627285353.25999999</v>
          </cell>
          <cell r="F662" t="str">
            <v>442OR</v>
          </cell>
          <cell r="G662" t="str">
            <v>442</v>
          </cell>
          <cell r="I662">
            <v>627285353.25999999</v>
          </cell>
        </row>
        <row r="663">
          <cell r="A663" t="str">
            <v>442OTHER</v>
          </cell>
          <cell r="B663" t="str">
            <v>442</v>
          </cell>
          <cell r="D663">
            <v>45597764.729999997</v>
          </cell>
          <cell r="F663" t="str">
            <v>442OTHER</v>
          </cell>
          <cell r="G663" t="str">
            <v>442</v>
          </cell>
          <cell r="I663">
            <v>45597764.729999997</v>
          </cell>
        </row>
        <row r="664">
          <cell r="A664" t="str">
            <v>442UT</v>
          </cell>
          <cell r="B664" t="str">
            <v>442</v>
          </cell>
          <cell r="D664">
            <v>1237484163.75</v>
          </cell>
          <cell r="F664" t="str">
            <v>442UT</v>
          </cell>
          <cell r="G664" t="str">
            <v>442</v>
          </cell>
          <cell r="I664">
            <v>1237484163.75</v>
          </cell>
        </row>
        <row r="665">
          <cell r="A665" t="str">
            <v>442WA</v>
          </cell>
          <cell r="B665" t="str">
            <v>442</v>
          </cell>
          <cell r="D665">
            <v>180341875.69999999</v>
          </cell>
          <cell r="F665" t="str">
            <v>442WA</v>
          </cell>
          <cell r="G665" t="str">
            <v>442</v>
          </cell>
          <cell r="I665">
            <v>180341875.69999999</v>
          </cell>
        </row>
        <row r="666">
          <cell r="A666" t="str">
            <v>442WYP</v>
          </cell>
          <cell r="B666" t="str">
            <v>442</v>
          </cell>
          <cell r="D666">
            <v>443649147.06088102</v>
          </cell>
          <cell r="F666" t="str">
            <v>442WYP</v>
          </cell>
          <cell r="G666" t="str">
            <v>442</v>
          </cell>
          <cell r="I666">
            <v>443649147.06088102</v>
          </cell>
        </row>
        <row r="667">
          <cell r="A667" t="str">
            <v>442WYU</v>
          </cell>
          <cell r="B667" t="str">
            <v>442</v>
          </cell>
          <cell r="D667">
            <v>105756954.04000001</v>
          </cell>
          <cell r="F667" t="str">
            <v>442WYU</v>
          </cell>
          <cell r="G667" t="str">
            <v>442</v>
          </cell>
          <cell r="I667">
            <v>105756954.04000001</v>
          </cell>
        </row>
        <row r="668">
          <cell r="A668" t="str">
            <v>444CA</v>
          </cell>
          <cell r="B668" t="str">
            <v>444</v>
          </cell>
          <cell r="D668">
            <v>352246.24</v>
          </cell>
          <cell r="F668" t="str">
            <v>444CA</v>
          </cell>
          <cell r="G668" t="str">
            <v>444</v>
          </cell>
          <cell r="I668">
            <v>352246.24</v>
          </cell>
        </row>
        <row r="669">
          <cell r="A669" t="str">
            <v>444ID</v>
          </cell>
          <cell r="B669" t="str">
            <v>444</v>
          </cell>
          <cell r="D669">
            <v>522303.42</v>
          </cell>
          <cell r="F669" t="str">
            <v>444ID</v>
          </cell>
          <cell r="G669" t="str">
            <v>444</v>
          </cell>
          <cell r="I669">
            <v>522303.42</v>
          </cell>
        </row>
        <row r="670">
          <cell r="A670" t="str">
            <v>444OR</v>
          </cell>
          <cell r="B670" t="str">
            <v>444</v>
          </cell>
          <cell r="D670">
            <v>5969307.1200000001</v>
          </cell>
          <cell r="F670" t="str">
            <v>444OR</v>
          </cell>
          <cell r="G670" t="str">
            <v>444</v>
          </cell>
          <cell r="I670">
            <v>5969307.1200000001</v>
          </cell>
        </row>
        <row r="671">
          <cell r="A671" t="str">
            <v>444OTHER</v>
          </cell>
          <cell r="B671" t="str">
            <v>444</v>
          </cell>
          <cell r="D671">
            <v>363089.17</v>
          </cell>
          <cell r="F671" t="str">
            <v>444OTHER</v>
          </cell>
          <cell r="G671" t="str">
            <v>444</v>
          </cell>
          <cell r="I671">
            <v>363089.17</v>
          </cell>
        </row>
        <row r="672">
          <cell r="A672" t="str">
            <v>444UT</v>
          </cell>
          <cell r="B672" t="str">
            <v>444</v>
          </cell>
          <cell r="D672">
            <v>8032900.6399999997</v>
          </cell>
          <cell r="F672" t="str">
            <v>444UT</v>
          </cell>
          <cell r="G672" t="str">
            <v>444</v>
          </cell>
          <cell r="I672">
            <v>8032900.6399999997</v>
          </cell>
        </row>
        <row r="673">
          <cell r="A673" t="str">
            <v>444WA</v>
          </cell>
          <cell r="B673" t="str">
            <v>444</v>
          </cell>
          <cell r="D673">
            <v>1242676.8999999999</v>
          </cell>
          <cell r="F673" t="str">
            <v>444WA</v>
          </cell>
          <cell r="G673" t="str">
            <v>444</v>
          </cell>
          <cell r="I673">
            <v>1242676.8999999999</v>
          </cell>
        </row>
        <row r="674">
          <cell r="A674" t="str">
            <v>444WYP</v>
          </cell>
          <cell r="B674" t="str">
            <v>444</v>
          </cell>
          <cell r="D674">
            <v>1478272.6215362125</v>
          </cell>
          <cell r="F674" t="str">
            <v>444WYP</v>
          </cell>
          <cell r="G674" t="str">
            <v>444</v>
          </cell>
          <cell r="I674">
            <v>1478272.6215362125</v>
          </cell>
        </row>
        <row r="675">
          <cell r="A675" t="str">
            <v>444WYU</v>
          </cell>
          <cell r="B675" t="str">
            <v>444</v>
          </cell>
          <cell r="D675">
            <v>350074.44</v>
          </cell>
          <cell r="F675" t="str">
            <v>444WYU</v>
          </cell>
          <cell r="G675" t="str">
            <v>444</v>
          </cell>
          <cell r="I675">
            <v>350074.44</v>
          </cell>
        </row>
        <row r="676">
          <cell r="A676" t="str">
            <v>447FERC</v>
          </cell>
          <cell r="B676" t="str">
            <v>447</v>
          </cell>
          <cell r="D676">
            <v>14163219.140000001</v>
          </cell>
          <cell r="F676" t="str">
            <v>447FERC</v>
          </cell>
          <cell r="G676" t="str">
            <v>447</v>
          </cell>
          <cell r="I676">
            <v>14163219.140000001</v>
          </cell>
        </row>
        <row r="677">
          <cell r="A677" t="str">
            <v>447UT</v>
          </cell>
          <cell r="B677" t="str">
            <v>447</v>
          </cell>
          <cell r="D677">
            <v>-78623.41</v>
          </cell>
          <cell r="F677" t="str">
            <v>447UT</v>
          </cell>
          <cell r="G677" t="str">
            <v>447</v>
          </cell>
          <cell r="I677">
            <v>-78623.41</v>
          </cell>
        </row>
        <row r="678">
          <cell r="A678" t="str">
            <v>450CA</v>
          </cell>
          <cell r="B678" t="str">
            <v>450</v>
          </cell>
          <cell r="D678">
            <v>259356.1</v>
          </cell>
          <cell r="F678" t="str">
            <v>450CA</v>
          </cell>
          <cell r="G678" t="str">
            <v>450</v>
          </cell>
          <cell r="I678">
            <v>259356.1</v>
          </cell>
        </row>
        <row r="679">
          <cell r="A679" t="str">
            <v>450ID</v>
          </cell>
          <cell r="B679" t="str">
            <v>450</v>
          </cell>
          <cell r="D679">
            <v>340922.43</v>
          </cell>
          <cell r="F679" t="str">
            <v>450ID</v>
          </cell>
          <cell r="G679" t="str">
            <v>450</v>
          </cell>
          <cell r="I679">
            <v>340922.43</v>
          </cell>
        </row>
        <row r="680">
          <cell r="A680" t="str">
            <v>450OR</v>
          </cell>
          <cell r="B680" t="str">
            <v>450</v>
          </cell>
          <cell r="D680">
            <v>4242721.6399999997</v>
          </cell>
          <cell r="F680" t="str">
            <v>450OR</v>
          </cell>
          <cell r="G680" t="str">
            <v>450</v>
          </cell>
          <cell r="I680">
            <v>4242721.6399999997</v>
          </cell>
        </row>
        <row r="681">
          <cell r="A681" t="str">
            <v>450UT</v>
          </cell>
          <cell r="B681" t="str">
            <v>450</v>
          </cell>
          <cell r="D681">
            <v>3390503.35</v>
          </cell>
          <cell r="F681" t="str">
            <v>450UT</v>
          </cell>
          <cell r="G681" t="str">
            <v>450</v>
          </cell>
          <cell r="I681">
            <v>3390503.35</v>
          </cell>
        </row>
        <row r="682">
          <cell r="A682" t="str">
            <v>450WA</v>
          </cell>
          <cell r="B682" t="str">
            <v>450</v>
          </cell>
          <cell r="D682">
            <v>742400.88</v>
          </cell>
          <cell r="F682" t="str">
            <v>450WA</v>
          </cell>
          <cell r="G682" t="str">
            <v>450</v>
          </cell>
          <cell r="I682">
            <v>742400.88</v>
          </cell>
        </row>
        <row r="683">
          <cell r="A683" t="str">
            <v>450WYP</v>
          </cell>
          <cell r="B683" t="str">
            <v>450</v>
          </cell>
          <cell r="D683">
            <v>547126.66</v>
          </cell>
          <cell r="F683" t="str">
            <v>450WYP</v>
          </cell>
          <cell r="G683" t="str">
            <v>450</v>
          </cell>
          <cell r="I683">
            <v>547126.66</v>
          </cell>
        </row>
        <row r="684">
          <cell r="A684" t="str">
            <v>450WYU</v>
          </cell>
          <cell r="B684" t="str">
            <v>450</v>
          </cell>
          <cell r="D684">
            <v>66348.47</v>
          </cell>
          <cell r="F684" t="str">
            <v>450WYU</v>
          </cell>
          <cell r="G684" t="str">
            <v>450</v>
          </cell>
          <cell r="I684">
            <v>66348.47</v>
          </cell>
        </row>
        <row r="685">
          <cell r="A685" t="str">
            <v>451CA</v>
          </cell>
          <cell r="B685" t="str">
            <v>451</v>
          </cell>
          <cell r="D685">
            <v>284901.19</v>
          </cell>
          <cell r="F685" t="str">
            <v>451CA</v>
          </cell>
          <cell r="G685" t="str">
            <v>451</v>
          </cell>
          <cell r="I685">
            <v>284901.19</v>
          </cell>
        </row>
        <row r="686">
          <cell r="A686" t="str">
            <v>451ID</v>
          </cell>
          <cell r="B686" t="str">
            <v>451</v>
          </cell>
          <cell r="D686">
            <v>82896.179999999993</v>
          </cell>
          <cell r="F686" t="str">
            <v>451ID</v>
          </cell>
          <cell r="G686" t="str">
            <v>451</v>
          </cell>
          <cell r="I686">
            <v>82896.179999999993</v>
          </cell>
        </row>
        <row r="687">
          <cell r="A687" t="str">
            <v>451OR</v>
          </cell>
          <cell r="B687" t="str">
            <v>451</v>
          </cell>
          <cell r="D687">
            <v>2461734.65</v>
          </cell>
          <cell r="F687" t="str">
            <v>451OR</v>
          </cell>
          <cell r="G687" t="str">
            <v>451</v>
          </cell>
          <cell r="I687">
            <v>2461734.65</v>
          </cell>
        </row>
        <row r="688">
          <cell r="A688" t="str">
            <v>451SO</v>
          </cell>
          <cell r="B688" t="str">
            <v>451</v>
          </cell>
          <cell r="D688">
            <v>34932.32</v>
          </cell>
          <cell r="F688" t="str">
            <v>451SO</v>
          </cell>
          <cell r="G688" t="str">
            <v>451</v>
          </cell>
          <cell r="I688">
            <v>34932.32</v>
          </cell>
        </row>
        <row r="689">
          <cell r="A689" t="str">
            <v>451UT</v>
          </cell>
          <cell r="B689" t="str">
            <v>451</v>
          </cell>
          <cell r="D689">
            <v>3931041.68</v>
          </cell>
          <cell r="F689" t="str">
            <v>451UT</v>
          </cell>
          <cell r="G689" t="str">
            <v>451</v>
          </cell>
          <cell r="I689">
            <v>3931041.68</v>
          </cell>
        </row>
        <row r="690">
          <cell r="A690" t="str">
            <v>451WA</v>
          </cell>
          <cell r="B690" t="str">
            <v>451</v>
          </cell>
          <cell r="D690">
            <v>160056.63</v>
          </cell>
          <cell r="F690" t="str">
            <v>451WA</v>
          </cell>
          <cell r="G690" t="str">
            <v>451</v>
          </cell>
          <cell r="I690">
            <v>160056.63</v>
          </cell>
        </row>
        <row r="691">
          <cell r="A691" t="str">
            <v>451WYP</v>
          </cell>
          <cell r="B691" t="str">
            <v>451</v>
          </cell>
          <cell r="D691">
            <v>-59082.703819977061</v>
          </cell>
          <cell r="F691" t="str">
            <v>451WYP</v>
          </cell>
          <cell r="G691" t="str">
            <v>451</v>
          </cell>
          <cell r="I691">
            <v>-59082.703819977061</v>
          </cell>
        </row>
        <row r="692">
          <cell r="A692" t="str">
            <v>451WYU</v>
          </cell>
          <cell r="B692" t="str">
            <v>451</v>
          </cell>
          <cell r="D692">
            <v>22348.23</v>
          </cell>
          <cell r="F692" t="str">
            <v>451WYU</v>
          </cell>
          <cell r="G692" t="str">
            <v>451</v>
          </cell>
          <cell r="I692">
            <v>22348.23</v>
          </cell>
        </row>
        <row r="693">
          <cell r="A693" t="str">
            <v>453SG</v>
          </cell>
          <cell r="B693" t="str">
            <v>453</v>
          </cell>
          <cell r="D693">
            <v>58210.19</v>
          </cell>
          <cell r="F693" t="str">
            <v>453SG</v>
          </cell>
          <cell r="G693" t="str">
            <v>453</v>
          </cell>
          <cell r="I693">
            <v>58210.19</v>
          </cell>
        </row>
        <row r="694">
          <cell r="A694" t="str">
            <v>454CA</v>
          </cell>
          <cell r="B694" t="str">
            <v>454</v>
          </cell>
          <cell r="D694">
            <v>561580.97</v>
          </cell>
          <cell r="F694" t="str">
            <v>454CA</v>
          </cell>
          <cell r="G694" t="str">
            <v>454</v>
          </cell>
          <cell r="I694">
            <v>561580.97</v>
          </cell>
        </row>
        <row r="695">
          <cell r="A695" t="str">
            <v>454ID</v>
          </cell>
          <cell r="B695" t="str">
            <v>454</v>
          </cell>
          <cell r="D695">
            <v>174641.47</v>
          </cell>
          <cell r="F695" t="str">
            <v>454ID</v>
          </cell>
          <cell r="G695" t="str">
            <v>454</v>
          </cell>
          <cell r="I695">
            <v>174641.47</v>
          </cell>
        </row>
        <row r="696">
          <cell r="A696" t="str">
            <v>454OR</v>
          </cell>
          <cell r="B696" t="str">
            <v>454</v>
          </cell>
          <cell r="D696">
            <v>3723611.22</v>
          </cell>
          <cell r="F696" t="str">
            <v>454OR</v>
          </cell>
          <cell r="G696" t="str">
            <v>454</v>
          </cell>
          <cell r="I696">
            <v>3723611.22</v>
          </cell>
        </row>
        <row r="697">
          <cell r="A697" t="str">
            <v>454SG</v>
          </cell>
          <cell r="B697" t="str">
            <v>454</v>
          </cell>
          <cell r="D697">
            <v>5900441.3099999996</v>
          </cell>
          <cell r="F697" t="str">
            <v>454SG</v>
          </cell>
          <cell r="G697" t="str">
            <v>454</v>
          </cell>
          <cell r="I697">
            <v>5900441.3099999996</v>
          </cell>
        </row>
        <row r="698">
          <cell r="A698" t="str">
            <v>454SO</v>
          </cell>
          <cell r="B698" t="str">
            <v>454</v>
          </cell>
          <cell r="D698">
            <v>1699945.66</v>
          </cell>
          <cell r="F698" t="str">
            <v>454SO</v>
          </cell>
          <cell r="G698" t="str">
            <v>454</v>
          </cell>
          <cell r="I698">
            <v>1699945.66</v>
          </cell>
        </row>
        <row r="699">
          <cell r="A699" t="str">
            <v>454UT</v>
          </cell>
          <cell r="B699" t="str">
            <v>454</v>
          </cell>
          <cell r="D699">
            <v>3934498.06</v>
          </cell>
          <cell r="F699" t="str">
            <v>454UT</v>
          </cell>
          <cell r="G699" t="str">
            <v>454</v>
          </cell>
          <cell r="I699">
            <v>3934498.06</v>
          </cell>
        </row>
        <row r="700">
          <cell r="A700" t="str">
            <v>454WA</v>
          </cell>
          <cell r="B700" t="str">
            <v>454</v>
          </cell>
          <cell r="D700">
            <v>728890.5</v>
          </cell>
          <cell r="F700" t="str">
            <v>454WA</v>
          </cell>
          <cell r="G700" t="str">
            <v>454</v>
          </cell>
          <cell r="I700">
            <v>728890.5</v>
          </cell>
        </row>
        <row r="701">
          <cell r="A701" t="str">
            <v>454WYP</v>
          </cell>
          <cell r="B701" t="str">
            <v>454</v>
          </cell>
          <cell r="D701">
            <v>371904.51</v>
          </cell>
          <cell r="F701" t="str">
            <v>454WYP</v>
          </cell>
          <cell r="G701" t="str">
            <v>454</v>
          </cell>
          <cell r="I701">
            <v>371904.51</v>
          </cell>
        </row>
        <row r="702">
          <cell r="A702" t="str">
            <v>454WYU</v>
          </cell>
          <cell r="B702" t="str">
            <v>454</v>
          </cell>
          <cell r="D702">
            <v>18315.55</v>
          </cell>
          <cell r="F702" t="str">
            <v>454WYU</v>
          </cell>
          <cell r="G702" t="str">
            <v>454</v>
          </cell>
          <cell r="I702">
            <v>18315.55</v>
          </cell>
        </row>
        <row r="703">
          <cell r="A703" t="str">
            <v>456OR</v>
          </cell>
          <cell r="B703" t="str">
            <v>456</v>
          </cell>
          <cell r="D703">
            <v>-4012252.08</v>
          </cell>
          <cell r="F703" t="str">
            <v>456OR</v>
          </cell>
          <cell r="G703" t="str">
            <v>456</v>
          </cell>
          <cell r="I703">
            <v>-4012252.08</v>
          </cell>
        </row>
        <row r="704">
          <cell r="A704" t="str">
            <v>456OTHER</v>
          </cell>
          <cell r="B704" t="str">
            <v>456</v>
          </cell>
          <cell r="D704">
            <v>10294097.17</v>
          </cell>
          <cell r="F704" t="str">
            <v>456OTHER</v>
          </cell>
          <cell r="G704" t="str">
            <v>456</v>
          </cell>
          <cell r="I704">
            <v>10294097.17</v>
          </cell>
        </row>
        <row r="705">
          <cell r="A705" t="str">
            <v>456SE</v>
          </cell>
          <cell r="B705" t="str">
            <v>456</v>
          </cell>
          <cell r="D705">
            <v>17028845.030000001</v>
          </cell>
          <cell r="F705" t="str">
            <v>456SE</v>
          </cell>
          <cell r="G705" t="str">
            <v>456</v>
          </cell>
          <cell r="I705">
            <v>17028845.030000001</v>
          </cell>
        </row>
        <row r="706">
          <cell r="A706" t="str">
            <v>456SG</v>
          </cell>
          <cell r="B706" t="str">
            <v>456</v>
          </cell>
          <cell r="D706">
            <v>126525161.06979276</v>
          </cell>
          <cell r="F706" t="str">
            <v>456SG</v>
          </cell>
          <cell r="G706" t="str">
            <v>456</v>
          </cell>
          <cell r="I706">
            <v>126525161.06979276</v>
          </cell>
        </row>
        <row r="707">
          <cell r="A707" t="str">
            <v>456SO</v>
          </cell>
          <cell r="B707" t="str">
            <v>456</v>
          </cell>
          <cell r="D707">
            <v>4091871.71</v>
          </cell>
          <cell r="F707" t="str">
            <v>456SO</v>
          </cell>
          <cell r="G707" t="str">
            <v>456</v>
          </cell>
          <cell r="I707">
            <v>4091871.71</v>
          </cell>
        </row>
        <row r="708">
          <cell r="A708" t="str">
            <v>456UT</v>
          </cell>
          <cell r="B708" t="str">
            <v>456</v>
          </cell>
          <cell r="D708">
            <v>-4464266.5999999996</v>
          </cell>
          <cell r="F708" t="str">
            <v>456UT</v>
          </cell>
          <cell r="G708" t="str">
            <v>456</v>
          </cell>
          <cell r="I708">
            <v>-4464266.5999999996</v>
          </cell>
        </row>
        <row r="709">
          <cell r="A709" t="str">
            <v>456WA</v>
          </cell>
          <cell r="B709" t="str">
            <v>456</v>
          </cell>
          <cell r="D709">
            <v>-52188</v>
          </cell>
          <cell r="F709" t="str">
            <v>456WA</v>
          </cell>
          <cell r="G709" t="str">
            <v>456</v>
          </cell>
          <cell r="I709">
            <v>-52188</v>
          </cell>
        </row>
        <row r="710">
          <cell r="A710" t="str">
            <v>456WYP</v>
          </cell>
          <cell r="B710" t="str">
            <v>456</v>
          </cell>
          <cell r="D710">
            <v>186853.62</v>
          </cell>
          <cell r="F710" t="str">
            <v>456WYP</v>
          </cell>
          <cell r="G710" t="str">
            <v>456</v>
          </cell>
          <cell r="I710">
            <v>186853.62</v>
          </cell>
        </row>
        <row r="711">
          <cell r="A711" t="str">
            <v>500SNPPS</v>
          </cell>
          <cell r="B711" t="str">
            <v>500</v>
          </cell>
          <cell r="D711">
            <v>17296263.82202705</v>
          </cell>
          <cell r="F711" t="str">
            <v>500SNPPS</v>
          </cell>
          <cell r="G711" t="str">
            <v>500</v>
          </cell>
          <cell r="I711">
            <v>17296263.82202705</v>
          </cell>
        </row>
        <row r="712">
          <cell r="A712" t="str">
            <v>500SSGCH</v>
          </cell>
          <cell r="B712" t="str">
            <v>500</v>
          </cell>
          <cell r="D712">
            <v>2462779.4</v>
          </cell>
          <cell r="F712" t="str">
            <v>500SSGCH</v>
          </cell>
          <cell r="G712" t="str">
            <v>500</v>
          </cell>
          <cell r="I712">
            <v>2462779.4</v>
          </cell>
        </row>
        <row r="713">
          <cell r="A713" t="str">
            <v>501CA</v>
          </cell>
          <cell r="B713" t="str">
            <v>501</v>
          </cell>
          <cell r="D713">
            <v>-166735.31</v>
          </cell>
          <cell r="F713" t="str">
            <v>501CA</v>
          </cell>
          <cell r="G713" t="str">
            <v>501</v>
          </cell>
          <cell r="I713">
            <v>-166735.31</v>
          </cell>
        </row>
        <row r="714">
          <cell r="A714" t="str">
            <v>501OR</v>
          </cell>
          <cell r="B714" t="str">
            <v>501</v>
          </cell>
          <cell r="D714">
            <v>1881937.13</v>
          </cell>
          <cell r="F714" t="str">
            <v>501OR</v>
          </cell>
          <cell r="G714" t="str">
            <v>501</v>
          </cell>
          <cell r="I714">
            <v>1881937.13</v>
          </cell>
        </row>
        <row r="715">
          <cell r="A715" t="str">
            <v>501SE</v>
          </cell>
          <cell r="B715" t="str">
            <v>501</v>
          </cell>
          <cell r="D715">
            <v>14888892.967516031</v>
          </cell>
          <cell r="F715" t="str">
            <v>501SE</v>
          </cell>
          <cell r="G715" t="str">
            <v>501</v>
          </cell>
          <cell r="I715">
            <v>14888892.967516031</v>
          </cell>
        </row>
        <row r="716">
          <cell r="A716" t="str">
            <v>501SSECH</v>
          </cell>
          <cell r="B716" t="str">
            <v>501</v>
          </cell>
          <cell r="D716">
            <v>2819581.79</v>
          </cell>
          <cell r="F716" t="str">
            <v>501SSECH</v>
          </cell>
          <cell r="G716" t="str">
            <v>501</v>
          </cell>
          <cell r="I716">
            <v>2819581.79</v>
          </cell>
        </row>
        <row r="717">
          <cell r="A717" t="str">
            <v>501WA</v>
          </cell>
          <cell r="B717" t="str">
            <v>501</v>
          </cell>
          <cell r="D717">
            <v>-747862.34</v>
          </cell>
          <cell r="F717" t="str">
            <v>501WA</v>
          </cell>
          <cell r="G717" t="str">
            <v>501</v>
          </cell>
          <cell r="I717">
            <v>-747862.34</v>
          </cell>
        </row>
        <row r="718">
          <cell r="A718" t="str">
            <v>501WYP</v>
          </cell>
          <cell r="B718" t="str">
            <v>501</v>
          </cell>
          <cell r="D718">
            <v>0</v>
          </cell>
          <cell r="F718" t="str">
            <v>501WYP</v>
          </cell>
          <cell r="G718" t="str">
            <v>501</v>
          </cell>
          <cell r="I718">
            <v>0</v>
          </cell>
        </row>
        <row r="719">
          <cell r="A719" t="str">
            <v>502SNPPS</v>
          </cell>
          <cell r="B719" t="str">
            <v>502</v>
          </cell>
          <cell r="D719">
            <v>76560930.550172493</v>
          </cell>
          <cell r="F719" t="str">
            <v>502SNPPS</v>
          </cell>
          <cell r="G719" t="str">
            <v>502</v>
          </cell>
          <cell r="I719">
            <v>76560930.550172493</v>
          </cell>
        </row>
        <row r="720">
          <cell r="A720" t="str">
            <v>502SSGCH</v>
          </cell>
          <cell r="B720" t="str">
            <v>502</v>
          </cell>
          <cell r="D720">
            <v>7737961.9500000002</v>
          </cell>
          <cell r="F720" t="str">
            <v>502SSGCH</v>
          </cell>
          <cell r="G720" t="str">
            <v>502</v>
          </cell>
          <cell r="I720">
            <v>7737961.9500000002</v>
          </cell>
        </row>
        <row r="721">
          <cell r="A721" t="str">
            <v>505SNPPS</v>
          </cell>
          <cell r="B721" t="str">
            <v>505</v>
          </cell>
          <cell r="D721">
            <v>1269223.5115000186</v>
          </cell>
          <cell r="F721" t="str">
            <v>505SNPPS</v>
          </cell>
          <cell r="G721" t="str">
            <v>505</v>
          </cell>
          <cell r="I721">
            <v>1269223.5115000186</v>
          </cell>
        </row>
        <row r="722">
          <cell r="A722" t="str">
            <v>505SSGCH</v>
          </cell>
          <cell r="B722" t="str">
            <v>505</v>
          </cell>
          <cell r="D722">
            <v>298020.21000000002</v>
          </cell>
          <cell r="F722" t="str">
            <v>505SSGCH</v>
          </cell>
          <cell r="G722" t="str">
            <v>505</v>
          </cell>
          <cell r="I722">
            <v>298020.21000000002</v>
          </cell>
        </row>
        <row r="723">
          <cell r="A723" t="str">
            <v>506SNPPS</v>
          </cell>
          <cell r="B723" t="str">
            <v>506</v>
          </cell>
          <cell r="D723">
            <v>5541785.5939567387</v>
          </cell>
          <cell r="F723" t="str">
            <v>506SNPPS</v>
          </cell>
          <cell r="G723" t="str">
            <v>506</v>
          </cell>
          <cell r="I723">
            <v>5541785.5939567387</v>
          </cell>
        </row>
        <row r="724">
          <cell r="A724" t="str">
            <v>506SSGCH</v>
          </cell>
          <cell r="B724" t="str">
            <v>506</v>
          </cell>
          <cell r="D724">
            <v>2037857.06</v>
          </cell>
          <cell r="F724" t="str">
            <v>506SSGCH</v>
          </cell>
          <cell r="G724" t="str">
            <v>506</v>
          </cell>
          <cell r="I724">
            <v>2037857.06</v>
          </cell>
        </row>
        <row r="725">
          <cell r="A725" t="str">
            <v>507SNPPS</v>
          </cell>
          <cell r="B725" t="str">
            <v>507</v>
          </cell>
          <cell r="D725">
            <v>515835.21</v>
          </cell>
          <cell r="F725" t="str">
            <v>507SNPPS</v>
          </cell>
          <cell r="G725" t="str">
            <v>507</v>
          </cell>
          <cell r="I725">
            <v>515835.21</v>
          </cell>
        </row>
        <row r="726">
          <cell r="A726" t="str">
            <v>510SNPPS</v>
          </cell>
          <cell r="B726" t="str">
            <v>510</v>
          </cell>
          <cell r="D726">
            <v>4233434.9441564502</v>
          </cell>
          <cell r="F726" t="str">
            <v>510SNPPS</v>
          </cell>
          <cell r="G726" t="str">
            <v>510</v>
          </cell>
          <cell r="I726">
            <v>4233434.9441564502</v>
          </cell>
        </row>
        <row r="727">
          <cell r="A727" t="str">
            <v>510SSGCH</v>
          </cell>
          <cell r="B727" t="str">
            <v>510</v>
          </cell>
          <cell r="D727">
            <v>2718834.99</v>
          </cell>
          <cell r="F727" t="str">
            <v>510SSGCH</v>
          </cell>
          <cell r="G727" t="str">
            <v>510</v>
          </cell>
          <cell r="I727">
            <v>2718834.99</v>
          </cell>
        </row>
        <row r="728">
          <cell r="A728" t="str">
            <v>511SNPPS</v>
          </cell>
          <cell r="B728" t="str">
            <v>511</v>
          </cell>
          <cell r="D728">
            <v>24016450.517877169</v>
          </cell>
          <cell r="F728" t="str">
            <v>511SNPPS</v>
          </cell>
          <cell r="G728" t="str">
            <v>511</v>
          </cell>
          <cell r="I728">
            <v>24016450.517877169</v>
          </cell>
        </row>
        <row r="729">
          <cell r="A729" t="str">
            <v>511SSGCH</v>
          </cell>
          <cell r="B729" t="str">
            <v>511</v>
          </cell>
          <cell r="D729">
            <v>3709903.44</v>
          </cell>
          <cell r="F729" t="str">
            <v>511SSGCH</v>
          </cell>
          <cell r="G729" t="str">
            <v>511</v>
          </cell>
          <cell r="I729">
            <v>3709903.44</v>
          </cell>
        </row>
        <row r="730">
          <cell r="A730" t="str">
            <v>512SNPPS</v>
          </cell>
          <cell r="B730" t="str">
            <v>512</v>
          </cell>
          <cell r="D730">
            <v>92532716.353810102</v>
          </cell>
          <cell r="F730" t="str">
            <v>512SNPPS</v>
          </cell>
          <cell r="G730" t="str">
            <v>512</v>
          </cell>
          <cell r="I730">
            <v>92532716.353810102</v>
          </cell>
        </row>
        <row r="731">
          <cell r="A731" t="str">
            <v>512SSGCH</v>
          </cell>
          <cell r="B731" t="str">
            <v>512</v>
          </cell>
          <cell r="D731">
            <v>6140689.7400000002</v>
          </cell>
          <cell r="F731" t="str">
            <v>512SSGCH</v>
          </cell>
          <cell r="G731" t="str">
            <v>512</v>
          </cell>
          <cell r="I731">
            <v>6140689.7400000002</v>
          </cell>
        </row>
        <row r="732">
          <cell r="A732" t="str">
            <v>513SNPPS</v>
          </cell>
          <cell r="B732" t="str">
            <v>513</v>
          </cell>
          <cell r="D732">
            <v>36319057.881260529</v>
          </cell>
          <cell r="F732" t="str">
            <v>513SNPPS</v>
          </cell>
          <cell r="G732" t="str">
            <v>513</v>
          </cell>
          <cell r="I732">
            <v>36319057.881260529</v>
          </cell>
        </row>
        <row r="733">
          <cell r="A733" t="str">
            <v>513SSGCH</v>
          </cell>
          <cell r="B733" t="str">
            <v>513</v>
          </cell>
          <cell r="D733">
            <v>891758.69</v>
          </cell>
          <cell r="F733" t="str">
            <v>513SSGCH</v>
          </cell>
          <cell r="G733" t="str">
            <v>513</v>
          </cell>
          <cell r="I733">
            <v>891758.69</v>
          </cell>
        </row>
        <row r="734">
          <cell r="A734" t="str">
            <v>514SNPPS</v>
          </cell>
          <cell r="B734" t="str">
            <v>514</v>
          </cell>
          <cell r="D734">
            <v>9048818.1794170346</v>
          </cell>
          <cell r="F734" t="str">
            <v>514SNPPS</v>
          </cell>
          <cell r="G734" t="str">
            <v>514</v>
          </cell>
          <cell r="I734">
            <v>9048818.1794170346</v>
          </cell>
        </row>
        <row r="735">
          <cell r="A735" t="str">
            <v>514SSGCH</v>
          </cell>
          <cell r="B735" t="str">
            <v>514</v>
          </cell>
          <cell r="D735">
            <v>1584696.19</v>
          </cell>
          <cell r="F735" t="str">
            <v>514SSGCH</v>
          </cell>
          <cell r="G735" t="str">
            <v>514</v>
          </cell>
          <cell r="I735">
            <v>1584696.19</v>
          </cell>
        </row>
        <row r="736">
          <cell r="A736" t="str">
            <v>535SNPPH-P</v>
          </cell>
          <cell r="B736" t="str">
            <v>535</v>
          </cell>
          <cell r="D736">
            <v>8672821.8037207667</v>
          </cell>
          <cell r="F736" t="str">
            <v>535SNPPH-P</v>
          </cell>
          <cell r="G736" t="str">
            <v>535</v>
          </cell>
          <cell r="I736">
            <v>8672821.8037207667</v>
          </cell>
        </row>
        <row r="737">
          <cell r="A737" t="str">
            <v>535SNPPH-U</v>
          </cell>
          <cell r="B737" t="str">
            <v>535</v>
          </cell>
          <cell r="D737">
            <v>1080043.9469950004</v>
          </cell>
          <cell r="F737" t="str">
            <v>535SNPPH-U</v>
          </cell>
          <cell r="G737" t="str">
            <v>535</v>
          </cell>
          <cell r="I737">
            <v>1080043.9469950004</v>
          </cell>
        </row>
        <row r="738">
          <cell r="A738" t="str">
            <v>536SNPPH-P</v>
          </cell>
          <cell r="B738" t="str">
            <v>536</v>
          </cell>
          <cell r="D738">
            <v>42748.712873804252</v>
          </cell>
          <cell r="F738" t="str">
            <v>536SNPPH-P</v>
          </cell>
          <cell r="G738" t="str">
            <v>536</v>
          </cell>
          <cell r="I738">
            <v>42748.712873804252</v>
          </cell>
        </row>
        <row r="739">
          <cell r="A739" t="str">
            <v>537SNPPH-P</v>
          </cell>
          <cell r="B739" t="str">
            <v>537</v>
          </cell>
          <cell r="D739">
            <v>4144345.9927314995</v>
          </cell>
          <cell r="F739" t="str">
            <v>537SNPPH-P</v>
          </cell>
          <cell r="G739" t="str">
            <v>537</v>
          </cell>
          <cell r="I739">
            <v>4144345.9927314995</v>
          </cell>
        </row>
        <row r="740">
          <cell r="A740" t="str">
            <v>537SNPPH-U</v>
          </cell>
          <cell r="B740" t="str">
            <v>537</v>
          </cell>
          <cell r="D740">
            <v>375074.71973599296</v>
          </cell>
          <cell r="F740" t="str">
            <v>537SNPPH-U</v>
          </cell>
          <cell r="G740" t="str">
            <v>537</v>
          </cell>
          <cell r="I740">
            <v>375074.71973599296</v>
          </cell>
        </row>
        <row r="741">
          <cell r="A741" t="str">
            <v>539SNPPH-P</v>
          </cell>
          <cell r="B741" t="str">
            <v>539</v>
          </cell>
          <cell r="D741">
            <v>13062712.976701695</v>
          </cell>
          <cell r="F741" t="str">
            <v>539SNPPH-P</v>
          </cell>
          <cell r="G741" t="str">
            <v>539</v>
          </cell>
          <cell r="I741">
            <v>13062712.976701695</v>
          </cell>
        </row>
        <row r="742">
          <cell r="A742" t="str">
            <v>539SNPPH-U</v>
          </cell>
          <cell r="B742" t="str">
            <v>539</v>
          </cell>
          <cell r="D742">
            <v>7767605.0681158844</v>
          </cell>
          <cell r="F742" t="str">
            <v>539SNPPH-U</v>
          </cell>
          <cell r="G742" t="str">
            <v>539</v>
          </cell>
          <cell r="I742">
            <v>7767605.0681158844</v>
          </cell>
        </row>
        <row r="743">
          <cell r="A743" t="str">
            <v>540SNPPH-P</v>
          </cell>
          <cell r="B743" t="str">
            <v>540</v>
          </cell>
          <cell r="D743">
            <v>1260425.539719051</v>
          </cell>
          <cell r="F743" t="str">
            <v>540SNPPH-P</v>
          </cell>
          <cell r="G743" t="str">
            <v>540</v>
          </cell>
          <cell r="I743">
            <v>1260425.539719051</v>
          </cell>
        </row>
        <row r="744">
          <cell r="A744" t="str">
            <v>540SNPPH-U</v>
          </cell>
          <cell r="B744" t="str">
            <v>540</v>
          </cell>
          <cell r="D744">
            <v>53740.45</v>
          </cell>
          <cell r="F744" t="str">
            <v>540SNPPH-U</v>
          </cell>
          <cell r="G744" t="str">
            <v>540</v>
          </cell>
          <cell r="I744">
            <v>53740.45</v>
          </cell>
        </row>
        <row r="745">
          <cell r="A745" t="str">
            <v>541SNPPH-P</v>
          </cell>
          <cell r="B745" t="str">
            <v>541</v>
          </cell>
          <cell r="D745">
            <v>477.75398507956857</v>
          </cell>
          <cell r="F745" t="str">
            <v>541SNPPH-P</v>
          </cell>
          <cell r="G745" t="str">
            <v>541</v>
          </cell>
          <cell r="I745">
            <v>477.75398507956857</v>
          </cell>
        </row>
        <row r="746">
          <cell r="A746" t="str">
            <v>542SNPPH-P</v>
          </cell>
          <cell r="B746" t="str">
            <v>542</v>
          </cell>
          <cell r="D746">
            <v>519194.11199082207</v>
          </cell>
          <cell r="F746" t="str">
            <v>542SNPPH-P</v>
          </cell>
          <cell r="G746" t="str">
            <v>542</v>
          </cell>
          <cell r="I746">
            <v>519194.11199082207</v>
          </cell>
        </row>
        <row r="747">
          <cell r="A747" t="str">
            <v>542SNPPH-U</v>
          </cell>
          <cell r="B747" t="str">
            <v>542</v>
          </cell>
          <cell r="D747">
            <v>27696.332015642092</v>
          </cell>
          <cell r="F747" t="str">
            <v>542SNPPH-U</v>
          </cell>
          <cell r="G747" t="str">
            <v>542</v>
          </cell>
          <cell r="I747">
            <v>27696.332015642092</v>
          </cell>
        </row>
        <row r="748">
          <cell r="A748" t="str">
            <v>543SNPPH-P</v>
          </cell>
          <cell r="B748" t="str">
            <v>543</v>
          </cell>
          <cell r="D748">
            <v>992086.69787800719</v>
          </cell>
          <cell r="F748" t="str">
            <v>543SNPPH-P</v>
          </cell>
          <cell r="G748" t="str">
            <v>543</v>
          </cell>
          <cell r="I748">
            <v>992086.69787800719</v>
          </cell>
        </row>
        <row r="749">
          <cell r="A749" t="str">
            <v>543SNPPH-U</v>
          </cell>
          <cell r="B749" t="str">
            <v>543</v>
          </cell>
          <cell r="D749">
            <v>670816.71250196546</v>
          </cell>
          <cell r="F749" t="str">
            <v>543SNPPH-U</v>
          </cell>
          <cell r="G749" t="str">
            <v>543</v>
          </cell>
          <cell r="I749">
            <v>670816.71250196546</v>
          </cell>
        </row>
        <row r="750">
          <cell r="A750" t="str">
            <v>544SNPPH-P</v>
          </cell>
          <cell r="B750" t="str">
            <v>544</v>
          </cell>
          <cell r="D750">
            <v>1835667.961552951</v>
          </cell>
          <cell r="F750" t="str">
            <v>544SNPPH-P</v>
          </cell>
          <cell r="G750" t="str">
            <v>544</v>
          </cell>
          <cell r="I750">
            <v>1835667.961552951</v>
          </cell>
        </row>
        <row r="751">
          <cell r="A751" t="str">
            <v>544SNPPH-U</v>
          </cell>
          <cell r="B751" t="str">
            <v>544</v>
          </cell>
          <cell r="D751">
            <v>315686.19436442119</v>
          </cell>
          <cell r="F751" t="str">
            <v>544SNPPH-U</v>
          </cell>
          <cell r="G751" t="str">
            <v>544</v>
          </cell>
          <cell r="I751">
            <v>315686.19436442119</v>
          </cell>
        </row>
        <row r="752">
          <cell r="A752" t="str">
            <v>545SNPPH-P</v>
          </cell>
          <cell r="B752" t="str">
            <v>545</v>
          </cell>
          <cell r="D752">
            <v>3482472.6861799592</v>
          </cell>
          <cell r="F752" t="str">
            <v>545SNPPH-P</v>
          </cell>
          <cell r="G752" t="str">
            <v>545</v>
          </cell>
          <cell r="I752">
            <v>3482472.6861799592</v>
          </cell>
        </row>
        <row r="753">
          <cell r="A753" t="str">
            <v>545SNPPH-U</v>
          </cell>
          <cell r="B753" t="str">
            <v>545</v>
          </cell>
          <cell r="D753">
            <v>720472.1475999963</v>
          </cell>
          <cell r="F753" t="str">
            <v>545SNPPH-U</v>
          </cell>
          <cell r="G753" t="str">
            <v>545</v>
          </cell>
          <cell r="I753">
            <v>720472.1475999963</v>
          </cell>
        </row>
        <row r="754">
          <cell r="A754" t="str">
            <v>546SNPPO</v>
          </cell>
          <cell r="B754" t="str">
            <v>546</v>
          </cell>
          <cell r="D754">
            <v>267401.24009787652</v>
          </cell>
          <cell r="F754" t="str">
            <v>546SNPPO</v>
          </cell>
          <cell r="G754" t="str">
            <v>546</v>
          </cell>
          <cell r="I754">
            <v>267401.24009787652</v>
          </cell>
        </row>
        <row r="755">
          <cell r="A755" t="str">
            <v>548SNPPO</v>
          </cell>
          <cell r="B755" t="str">
            <v>548</v>
          </cell>
          <cell r="D755">
            <v>17697776.736855987</v>
          </cell>
          <cell r="F755" t="str">
            <v>548SNPPO</v>
          </cell>
          <cell r="G755" t="str">
            <v>548</v>
          </cell>
          <cell r="I755">
            <v>17697776.736855987</v>
          </cell>
        </row>
        <row r="756">
          <cell r="A756" t="str">
            <v>548SSGCT</v>
          </cell>
          <cell r="B756" t="str">
            <v>548</v>
          </cell>
          <cell r="D756">
            <v>773943.63529587095</v>
          </cell>
          <cell r="F756" t="str">
            <v>548SSGCT</v>
          </cell>
          <cell r="G756" t="str">
            <v>548</v>
          </cell>
          <cell r="I756">
            <v>773943.63529587095</v>
          </cell>
        </row>
        <row r="757">
          <cell r="A757" t="str">
            <v>549OR</v>
          </cell>
          <cell r="B757" t="str">
            <v>549</v>
          </cell>
          <cell r="D757">
            <v>101055.69100260113</v>
          </cell>
          <cell r="F757" t="str">
            <v>549OR</v>
          </cell>
          <cell r="G757" t="str">
            <v>549</v>
          </cell>
          <cell r="I757">
            <v>101055.69100260113</v>
          </cell>
        </row>
        <row r="758">
          <cell r="A758" t="str">
            <v>549SNPPO</v>
          </cell>
          <cell r="B758" t="str">
            <v>549</v>
          </cell>
          <cell r="D758">
            <v>23965887.42857473</v>
          </cell>
          <cell r="F758" t="str">
            <v>549SNPPO</v>
          </cell>
          <cell r="G758" t="str">
            <v>549</v>
          </cell>
          <cell r="I758">
            <v>23965887.42857473</v>
          </cell>
        </row>
        <row r="759">
          <cell r="A759" t="str">
            <v>549SNPPO-W</v>
          </cell>
          <cell r="B759" t="str">
            <v>549</v>
          </cell>
          <cell r="D759">
            <v>1528893.2261659103</v>
          </cell>
          <cell r="F759" t="str">
            <v>549SNPPO-W</v>
          </cell>
          <cell r="G759" t="str">
            <v>549</v>
          </cell>
          <cell r="I759">
            <v>1528893.2261659103</v>
          </cell>
        </row>
        <row r="760">
          <cell r="A760" t="str">
            <v>550OR</v>
          </cell>
          <cell r="B760" t="str">
            <v>550</v>
          </cell>
          <cell r="D760">
            <v>288047.02</v>
          </cell>
          <cell r="F760" t="str">
            <v>550OR</v>
          </cell>
          <cell r="G760" t="str">
            <v>550</v>
          </cell>
          <cell r="I760">
            <v>288047.02</v>
          </cell>
        </row>
        <row r="761">
          <cell r="A761" t="str">
            <v>550SNPPO</v>
          </cell>
          <cell r="B761" t="str">
            <v>550</v>
          </cell>
          <cell r="D761">
            <v>39498.769999999997</v>
          </cell>
          <cell r="F761" t="str">
            <v>550SNPPO</v>
          </cell>
          <cell r="G761" t="str">
            <v>550</v>
          </cell>
          <cell r="I761">
            <v>39498.769999999997</v>
          </cell>
        </row>
        <row r="762">
          <cell r="A762" t="str">
            <v>550SNPPO-W</v>
          </cell>
          <cell r="B762" t="str">
            <v>550</v>
          </cell>
          <cell r="D762">
            <v>3606840.46</v>
          </cell>
          <cell r="F762" t="str">
            <v>550SNPPO-W</v>
          </cell>
          <cell r="G762" t="str">
            <v>550</v>
          </cell>
          <cell r="I762">
            <v>3606840.46</v>
          </cell>
        </row>
        <row r="763">
          <cell r="A763" t="str">
            <v>552SNPPO</v>
          </cell>
          <cell r="B763" t="str">
            <v>552</v>
          </cell>
          <cell r="D763">
            <v>2932108.495532298</v>
          </cell>
          <cell r="F763" t="str">
            <v>552SNPPO</v>
          </cell>
          <cell r="G763" t="str">
            <v>552</v>
          </cell>
          <cell r="I763">
            <v>2932108.495532298</v>
          </cell>
        </row>
        <row r="764">
          <cell r="A764" t="str">
            <v>552SSGCT</v>
          </cell>
          <cell r="B764" t="str">
            <v>552</v>
          </cell>
          <cell r="D764">
            <v>109325.94728635112</v>
          </cell>
          <cell r="F764" t="str">
            <v>552SSGCT</v>
          </cell>
          <cell r="G764" t="str">
            <v>552</v>
          </cell>
          <cell r="I764">
            <v>109325.94728635112</v>
          </cell>
        </row>
        <row r="765">
          <cell r="A765" t="str">
            <v>553SNPPO</v>
          </cell>
          <cell r="B765" t="str">
            <v>553</v>
          </cell>
          <cell r="D765">
            <v>5793518.6963909604</v>
          </cell>
          <cell r="F765" t="str">
            <v>553SNPPO</v>
          </cell>
          <cell r="G765" t="str">
            <v>553</v>
          </cell>
          <cell r="I765">
            <v>5793518.6963909604</v>
          </cell>
        </row>
        <row r="766">
          <cell r="A766" t="str">
            <v>553SNPPO-W</v>
          </cell>
          <cell r="B766" t="str">
            <v>553</v>
          </cell>
          <cell r="D766">
            <v>9768528.1066816561</v>
          </cell>
          <cell r="F766" t="str">
            <v>553SNPPO-W</v>
          </cell>
          <cell r="G766" t="str">
            <v>553</v>
          </cell>
          <cell r="I766">
            <v>9768528.1066816561</v>
          </cell>
        </row>
        <row r="767">
          <cell r="A767" t="str">
            <v>553SSGCT</v>
          </cell>
          <cell r="B767" t="str">
            <v>553</v>
          </cell>
          <cell r="D767">
            <v>382685.68808245833</v>
          </cell>
          <cell r="F767" t="str">
            <v>553SSGCT</v>
          </cell>
          <cell r="G767" t="str">
            <v>553</v>
          </cell>
          <cell r="I767">
            <v>382685.68808245833</v>
          </cell>
        </row>
        <row r="768">
          <cell r="A768" t="str">
            <v>554SNPPO</v>
          </cell>
          <cell r="B768" t="str">
            <v>554</v>
          </cell>
          <cell r="D768">
            <v>1939984.34984653</v>
          </cell>
          <cell r="F768" t="str">
            <v>554SNPPO</v>
          </cell>
          <cell r="G768" t="str">
            <v>554</v>
          </cell>
          <cell r="I768">
            <v>1939984.34984653</v>
          </cell>
        </row>
        <row r="769">
          <cell r="A769" t="str">
            <v>554SNPPO-W</v>
          </cell>
          <cell r="B769" t="str">
            <v>554</v>
          </cell>
          <cell r="D769">
            <v>968728.63599406497</v>
          </cell>
          <cell r="F769" t="str">
            <v>554SNPPO-W</v>
          </cell>
          <cell r="G769" t="str">
            <v>554</v>
          </cell>
          <cell r="I769">
            <v>968728.63599406497</v>
          </cell>
        </row>
        <row r="770">
          <cell r="A770" t="str">
            <v>554SSGCT</v>
          </cell>
          <cell r="B770" t="str">
            <v>554</v>
          </cell>
          <cell r="D770">
            <v>170109.01910148276</v>
          </cell>
          <cell r="F770" t="str">
            <v>554SSGCT</v>
          </cell>
          <cell r="G770" t="str">
            <v>554</v>
          </cell>
          <cell r="I770">
            <v>170109.01910148276</v>
          </cell>
        </row>
        <row r="771">
          <cell r="A771" t="str">
            <v>555OTHER</v>
          </cell>
          <cell r="B771" t="str">
            <v>555</v>
          </cell>
          <cell r="D771">
            <v>-69142527.340000004</v>
          </cell>
          <cell r="F771" t="str">
            <v>555OTHER</v>
          </cell>
          <cell r="G771" t="str">
            <v>555</v>
          </cell>
          <cell r="I771">
            <v>-69142527.340000004</v>
          </cell>
        </row>
        <row r="772">
          <cell r="A772" t="str">
            <v>556SG</v>
          </cell>
          <cell r="B772" t="str">
            <v>556</v>
          </cell>
          <cell r="D772">
            <v>964439.41278115881</v>
          </cell>
          <cell r="F772" t="str">
            <v>556SG</v>
          </cell>
          <cell r="G772" t="str">
            <v>556</v>
          </cell>
          <cell r="I772">
            <v>964439.41278115881</v>
          </cell>
        </row>
        <row r="773">
          <cell r="A773" t="str">
            <v>557ID</v>
          </cell>
          <cell r="B773" t="str">
            <v>557</v>
          </cell>
          <cell r="D773">
            <v>3763152.9796848027</v>
          </cell>
          <cell r="F773" t="str">
            <v>557ID</v>
          </cell>
          <cell r="G773" t="str">
            <v>557</v>
          </cell>
          <cell r="I773">
            <v>3763152.9796848027</v>
          </cell>
        </row>
        <row r="774">
          <cell r="A774" t="str">
            <v>557OR</v>
          </cell>
          <cell r="B774" t="str">
            <v>557</v>
          </cell>
          <cell r="D774">
            <v>1682581.69</v>
          </cell>
          <cell r="F774" t="str">
            <v>557OR</v>
          </cell>
          <cell r="G774" t="str">
            <v>557</v>
          </cell>
          <cell r="I774">
            <v>1682581.69</v>
          </cell>
        </row>
        <row r="775">
          <cell r="A775" t="str">
            <v>557SE</v>
          </cell>
          <cell r="B775" t="str">
            <v>557</v>
          </cell>
          <cell r="D775">
            <v>9183.52</v>
          </cell>
          <cell r="F775" t="str">
            <v>557SE</v>
          </cell>
          <cell r="G775" t="str">
            <v>557</v>
          </cell>
          <cell r="I775">
            <v>9183.52</v>
          </cell>
        </row>
        <row r="776">
          <cell r="A776" t="str">
            <v>557SG</v>
          </cell>
          <cell r="B776" t="str">
            <v>557</v>
          </cell>
          <cell r="D776">
            <v>40490600.410234205</v>
          </cell>
          <cell r="F776" t="str">
            <v>557SG</v>
          </cell>
          <cell r="G776" t="str">
            <v>557</v>
          </cell>
          <cell r="I776">
            <v>40490600.410234205</v>
          </cell>
        </row>
        <row r="777">
          <cell r="A777" t="str">
            <v>557UT</v>
          </cell>
          <cell r="B777" t="str">
            <v>557</v>
          </cell>
          <cell r="D777">
            <v>24375.040000000001</v>
          </cell>
          <cell r="F777" t="str">
            <v>557UT</v>
          </cell>
          <cell r="G777" t="str">
            <v>557</v>
          </cell>
          <cell r="I777">
            <v>24375.040000000001</v>
          </cell>
        </row>
        <row r="778">
          <cell r="A778" t="str">
            <v>557WYU</v>
          </cell>
          <cell r="B778" t="str">
            <v>557</v>
          </cell>
          <cell r="D778">
            <v>64913.4</v>
          </cell>
          <cell r="F778" t="str">
            <v>557WYU</v>
          </cell>
          <cell r="G778" t="str">
            <v>557</v>
          </cell>
          <cell r="I778">
            <v>64913.4</v>
          </cell>
        </row>
        <row r="779">
          <cell r="A779" t="str">
            <v>560SNPT</v>
          </cell>
          <cell r="B779" t="str">
            <v>560</v>
          </cell>
          <cell r="D779">
            <v>8099972.2503389753</v>
          </cell>
          <cell r="F779" t="str">
            <v>560SNPT</v>
          </cell>
          <cell r="G779" t="str">
            <v>560</v>
          </cell>
          <cell r="I779">
            <v>8099972.2503389753</v>
          </cell>
        </row>
        <row r="780">
          <cell r="A780" t="str">
            <v>561SNPT</v>
          </cell>
          <cell r="B780" t="str">
            <v>561</v>
          </cell>
          <cell r="D780">
            <v>21108478.692747921</v>
          </cell>
          <cell r="F780" t="str">
            <v>561SNPT</v>
          </cell>
          <cell r="G780" t="str">
            <v>561</v>
          </cell>
          <cell r="I780">
            <v>21108478.692747921</v>
          </cell>
        </row>
        <row r="781">
          <cell r="A781" t="str">
            <v>562SNPT</v>
          </cell>
          <cell r="B781" t="str">
            <v>562</v>
          </cell>
          <cell r="D781">
            <v>2978877.1101614833</v>
          </cell>
          <cell r="F781" t="str">
            <v>562SNPT</v>
          </cell>
          <cell r="G781" t="str">
            <v>562</v>
          </cell>
          <cell r="I781">
            <v>2978877.1101614833</v>
          </cell>
        </row>
        <row r="782">
          <cell r="A782" t="str">
            <v>563SNPT</v>
          </cell>
          <cell r="B782" t="str">
            <v>563</v>
          </cell>
          <cell r="D782">
            <v>1101065.9774515326</v>
          </cell>
          <cell r="F782" t="str">
            <v>563SNPT</v>
          </cell>
          <cell r="G782" t="str">
            <v>563</v>
          </cell>
          <cell r="I782">
            <v>1101065.9774515326</v>
          </cell>
        </row>
        <row r="783">
          <cell r="A783" t="str">
            <v>566SNPT</v>
          </cell>
          <cell r="B783" t="str">
            <v>566</v>
          </cell>
          <cell r="D783">
            <v>2878687.9530330552</v>
          </cell>
          <cell r="F783" t="str">
            <v>566SNPT</v>
          </cell>
          <cell r="G783" t="str">
            <v>566</v>
          </cell>
          <cell r="I783">
            <v>2878687.9530330552</v>
          </cell>
        </row>
        <row r="784">
          <cell r="A784" t="str">
            <v>567SNPT</v>
          </cell>
          <cell r="B784" t="str">
            <v>567</v>
          </cell>
          <cell r="D784">
            <v>2137117.1975668697</v>
          </cell>
          <cell r="F784" t="str">
            <v>567SNPT</v>
          </cell>
          <cell r="G784" t="str">
            <v>567</v>
          </cell>
          <cell r="I784">
            <v>2137117.1975668697</v>
          </cell>
        </row>
        <row r="785">
          <cell r="A785" t="str">
            <v>568SNPT</v>
          </cell>
          <cell r="B785" t="str">
            <v>568</v>
          </cell>
          <cell r="D785">
            <v>1483897.3764238716</v>
          </cell>
          <cell r="F785" t="str">
            <v>568SNPT</v>
          </cell>
          <cell r="G785" t="str">
            <v>568</v>
          </cell>
          <cell r="I785">
            <v>1483897.3764238716</v>
          </cell>
        </row>
        <row r="786">
          <cell r="A786" t="str">
            <v>569SNPT</v>
          </cell>
          <cell r="B786" t="str">
            <v>569</v>
          </cell>
          <cell r="D786">
            <v>6153881.8479644107</v>
          </cell>
          <cell r="F786" t="str">
            <v>569SNPT</v>
          </cell>
          <cell r="G786" t="str">
            <v>569</v>
          </cell>
          <cell r="I786">
            <v>6153881.8479644107</v>
          </cell>
        </row>
        <row r="787">
          <cell r="A787" t="str">
            <v>570SNPT</v>
          </cell>
          <cell r="B787" t="str">
            <v>570</v>
          </cell>
          <cell r="D787">
            <v>12627478.624366259</v>
          </cell>
          <cell r="F787" t="str">
            <v>570SNPT</v>
          </cell>
          <cell r="G787" t="str">
            <v>570</v>
          </cell>
          <cell r="I787">
            <v>12627478.624366259</v>
          </cell>
        </row>
        <row r="788">
          <cell r="A788" t="str">
            <v>571SNPT</v>
          </cell>
          <cell r="B788" t="str">
            <v>571</v>
          </cell>
          <cell r="D788">
            <v>16595123.360691266</v>
          </cell>
          <cell r="F788" t="str">
            <v>571SNPT</v>
          </cell>
          <cell r="G788" t="str">
            <v>571</v>
          </cell>
          <cell r="I788">
            <v>16595123.360691266</v>
          </cell>
        </row>
        <row r="789">
          <cell r="A789" t="str">
            <v>572SNPT</v>
          </cell>
          <cell r="B789" t="str">
            <v>572</v>
          </cell>
          <cell r="D789">
            <v>40778.512270279767</v>
          </cell>
          <cell r="F789" t="str">
            <v>572SNPT</v>
          </cell>
          <cell r="G789" t="str">
            <v>572</v>
          </cell>
          <cell r="I789">
            <v>40778.512270279767</v>
          </cell>
        </row>
        <row r="790">
          <cell r="A790" t="str">
            <v>573SNPT</v>
          </cell>
          <cell r="B790" t="str">
            <v>573</v>
          </cell>
          <cell r="D790">
            <v>150799.01</v>
          </cell>
          <cell r="F790" t="str">
            <v>573SNPT</v>
          </cell>
          <cell r="G790" t="str">
            <v>573</v>
          </cell>
          <cell r="I790">
            <v>150799.01</v>
          </cell>
        </row>
        <row r="791">
          <cell r="A791" t="str">
            <v>580CA</v>
          </cell>
          <cell r="B791" t="str">
            <v>580</v>
          </cell>
          <cell r="D791">
            <v>50292.406586423851</v>
          </cell>
          <cell r="F791" t="str">
            <v>580CA</v>
          </cell>
          <cell r="G791" t="str">
            <v>580</v>
          </cell>
          <cell r="I791">
            <v>50292.406586423851</v>
          </cell>
        </row>
        <row r="792">
          <cell r="A792" t="str">
            <v>580ID</v>
          </cell>
          <cell r="B792" t="str">
            <v>580</v>
          </cell>
          <cell r="D792">
            <v>37666.70544097235</v>
          </cell>
          <cell r="F792" t="str">
            <v>580ID</v>
          </cell>
          <cell r="G792" t="str">
            <v>580</v>
          </cell>
          <cell r="I792">
            <v>37666.70544097235</v>
          </cell>
        </row>
        <row r="793">
          <cell r="A793" t="str">
            <v>580OR</v>
          </cell>
          <cell r="B793" t="str">
            <v>580</v>
          </cell>
          <cell r="D793">
            <v>365140.23169698525</v>
          </cell>
          <cell r="F793" t="str">
            <v>580OR</v>
          </cell>
          <cell r="G793" t="str">
            <v>580</v>
          </cell>
          <cell r="I793">
            <v>365140.23169698525</v>
          </cell>
        </row>
        <row r="794">
          <cell r="A794" t="str">
            <v>580SNPD</v>
          </cell>
          <cell r="B794" t="str">
            <v>580</v>
          </cell>
          <cell r="D794">
            <v>8854146.8881246597</v>
          </cell>
          <cell r="F794" t="str">
            <v>580SNPD</v>
          </cell>
          <cell r="G794" t="str">
            <v>580</v>
          </cell>
          <cell r="I794">
            <v>8854146.8881246597</v>
          </cell>
        </row>
        <row r="795">
          <cell r="A795" t="str">
            <v>580UT</v>
          </cell>
          <cell r="B795" t="str">
            <v>580</v>
          </cell>
          <cell r="D795">
            <v>508144.26302685135</v>
          </cell>
          <cell r="F795" t="str">
            <v>580UT</v>
          </cell>
          <cell r="G795" t="str">
            <v>580</v>
          </cell>
          <cell r="I795">
            <v>508144.26302685135</v>
          </cell>
        </row>
        <row r="796">
          <cell r="A796" t="str">
            <v>580WA</v>
          </cell>
          <cell r="B796" t="str">
            <v>580</v>
          </cell>
          <cell r="D796">
            <v>150849.45778425061</v>
          </cell>
          <cell r="F796" t="str">
            <v>580WA</v>
          </cell>
          <cell r="G796" t="str">
            <v>580</v>
          </cell>
          <cell r="I796">
            <v>150849.45778425061</v>
          </cell>
        </row>
        <row r="797">
          <cell r="A797" t="str">
            <v>580WYP</v>
          </cell>
          <cell r="B797" t="str">
            <v>580</v>
          </cell>
          <cell r="D797">
            <v>125408.34235708445</v>
          </cell>
          <cell r="F797" t="str">
            <v>580WYP</v>
          </cell>
          <cell r="G797" t="str">
            <v>580</v>
          </cell>
          <cell r="I797">
            <v>125408.34235708445</v>
          </cell>
        </row>
        <row r="798">
          <cell r="A798" t="str">
            <v>581SNPD</v>
          </cell>
          <cell r="B798" t="str">
            <v>581</v>
          </cell>
          <cell r="D798">
            <v>13503270.294328252</v>
          </cell>
          <cell r="F798" t="str">
            <v>581SNPD</v>
          </cell>
          <cell r="G798" t="str">
            <v>581</v>
          </cell>
          <cell r="I798">
            <v>13503270.294328252</v>
          </cell>
        </row>
        <row r="799">
          <cell r="A799" t="str">
            <v>582CA</v>
          </cell>
          <cell r="B799" t="str">
            <v>582</v>
          </cell>
          <cell r="D799">
            <v>79887.861502462372</v>
          </cell>
          <cell r="F799" t="str">
            <v>582CA</v>
          </cell>
          <cell r="G799" t="str">
            <v>582</v>
          </cell>
          <cell r="I799">
            <v>79887.861502462372</v>
          </cell>
        </row>
        <row r="800">
          <cell r="A800" t="str">
            <v>582ID</v>
          </cell>
          <cell r="B800" t="str">
            <v>582</v>
          </cell>
          <cell r="D800">
            <v>637666.05301105301</v>
          </cell>
          <cell r="F800" t="str">
            <v>582ID</v>
          </cell>
          <cell r="G800" t="str">
            <v>582</v>
          </cell>
          <cell r="I800">
            <v>637666.05301105301</v>
          </cell>
        </row>
        <row r="801">
          <cell r="A801" t="str">
            <v>582OR</v>
          </cell>
          <cell r="B801" t="str">
            <v>582</v>
          </cell>
          <cell r="D801">
            <v>1086977.41081316</v>
          </cell>
          <cell r="F801" t="str">
            <v>582OR</v>
          </cell>
          <cell r="G801" t="str">
            <v>582</v>
          </cell>
          <cell r="I801">
            <v>1086977.41081316</v>
          </cell>
        </row>
        <row r="802">
          <cell r="A802" t="str">
            <v>582SNPD</v>
          </cell>
          <cell r="B802" t="str">
            <v>582</v>
          </cell>
          <cell r="D802">
            <v>4018.7332279152156</v>
          </cell>
          <cell r="F802" t="str">
            <v>582SNPD</v>
          </cell>
          <cell r="G802" t="str">
            <v>582</v>
          </cell>
          <cell r="I802">
            <v>4018.7332279152156</v>
          </cell>
        </row>
        <row r="803">
          <cell r="A803" t="str">
            <v>582UT</v>
          </cell>
          <cell r="B803" t="str">
            <v>582</v>
          </cell>
          <cell r="D803">
            <v>2050145.4680767006</v>
          </cell>
          <cell r="F803" t="str">
            <v>582UT</v>
          </cell>
          <cell r="G803" t="str">
            <v>582</v>
          </cell>
          <cell r="I803">
            <v>2050145.4680767006</v>
          </cell>
        </row>
        <row r="804">
          <cell r="A804" t="str">
            <v>582WA</v>
          </cell>
          <cell r="B804" t="str">
            <v>582</v>
          </cell>
          <cell r="D804">
            <v>307813.98995357938</v>
          </cell>
          <cell r="F804" t="str">
            <v>582WA</v>
          </cell>
          <cell r="G804" t="str">
            <v>582</v>
          </cell>
          <cell r="I804">
            <v>307813.98995357938</v>
          </cell>
        </row>
        <row r="805">
          <cell r="A805" t="str">
            <v>582WYP</v>
          </cell>
          <cell r="B805" t="str">
            <v>582</v>
          </cell>
          <cell r="D805">
            <v>756488.6138483726</v>
          </cell>
          <cell r="F805" t="str">
            <v>582WYP</v>
          </cell>
          <cell r="G805" t="str">
            <v>582</v>
          </cell>
          <cell r="I805">
            <v>756488.6138483726</v>
          </cell>
        </row>
        <row r="806">
          <cell r="A806" t="str">
            <v>583CA</v>
          </cell>
          <cell r="B806" t="str">
            <v>583</v>
          </cell>
          <cell r="D806">
            <v>265076.8658807468</v>
          </cell>
          <cell r="F806" t="str">
            <v>583CA</v>
          </cell>
          <cell r="G806" t="str">
            <v>583</v>
          </cell>
          <cell r="I806">
            <v>265076.8658807468</v>
          </cell>
        </row>
        <row r="807">
          <cell r="A807" t="str">
            <v>583ID</v>
          </cell>
          <cell r="B807" t="str">
            <v>583</v>
          </cell>
          <cell r="D807">
            <v>404738.52351098339</v>
          </cell>
          <cell r="F807" t="str">
            <v>583ID</v>
          </cell>
          <cell r="G807" t="str">
            <v>583</v>
          </cell>
          <cell r="I807">
            <v>404738.52351098339</v>
          </cell>
        </row>
        <row r="808">
          <cell r="A808" t="str">
            <v>583OR</v>
          </cell>
          <cell r="B808" t="str">
            <v>583</v>
          </cell>
          <cell r="D808">
            <v>1789534.9008335555</v>
          </cell>
          <cell r="F808" t="str">
            <v>583OR</v>
          </cell>
          <cell r="G808" t="str">
            <v>583</v>
          </cell>
          <cell r="I808">
            <v>1789534.9008335555</v>
          </cell>
        </row>
        <row r="809">
          <cell r="A809" t="str">
            <v>583SNPD</v>
          </cell>
          <cell r="B809" t="str">
            <v>583</v>
          </cell>
          <cell r="D809">
            <v>180.70905936292459</v>
          </cell>
          <cell r="F809" t="str">
            <v>583SNPD</v>
          </cell>
          <cell r="G809" t="str">
            <v>583</v>
          </cell>
          <cell r="I809">
            <v>180.70905936292459</v>
          </cell>
        </row>
        <row r="810">
          <cell r="A810" t="str">
            <v>583UT</v>
          </cell>
          <cell r="B810" t="str">
            <v>583</v>
          </cell>
          <cell r="D810">
            <v>6393714.0758668967</v>
          </cell>
          <cell r="F810" t="str">
            <v>583UT</v>
          </cell>
          <cell r="G810" t="str">
            <v>583</v>
          </cell>
          <cell r="I810">
            <v>6393714.0758668967</v>
          </cell>
        </row>
        <row r="811">
          <cell r="A811" t="str">
            <v>583WA</v>
          </cell>
          <cell r="B811" t="str">
            <v>583</v>
          </cell>
          <cell r="D811">
            <v>251653.89500700025</v>
          </cell>
          <cell r="F811" t="str">
            <v>583WA</v>
          </cell>
          <cell r="G811" t="str">
            <v>583</v>
          </cell>
          <cell r="I811">
            <v>251653.89500700025</v>
          </cell>
        </row>
        <row r="812">
          <cell r="A812" t="str">
            <v>583WYP</v>
          </cell>
          <cell r="B812" t="str">
            <v>583</v>
          </cell>
          <cell r="D812">
            <v>553856.82280819106</v>
          </cell>
          <cell r="F812" t="str">
            <v>583WYP</v>
          </cell>
          <cell r="G812" t="str">
            <v>583</v>
          </cell>
          <cell r="I812">
            <v>553856.82280819106</v>
          </cell>
        </row>
        <row r="813">
          <cell r="A813" t="str">
            <v>583WYU</v>
          </cell>
          <cell r="B813" t="str">
            <v>583</v>
          </cell>
          <cell r="D813">
            <v>150561.19190622264</v>
          </cell>
          <cell r="F813" t="str">
            <v>583WYU</v>
          </cell>
          <cell r="G813" t="str">
            <v>583</v>
          </cell>
          <cell r="I813">
            <v>150561.19190622264</v>
          </cell>
        </row>
        <row r="814">
          <cell r="A814" t="str">
            <v>584OR</v>
          </cell>
          <cell r="B814" t="str">
            <v>584</v>
          </cell>
          <cell r="D814">
            <v>483.21</v>
          </cell>
          <cell r="F814" t="str">
            <v>584OR</v>
          </cell>
          <cell r="G814" t="str">
            <v>584</v>
          </cell>
          <cell r="I814">
            <v>483.21</v>
          </cell>
        </row>
        <row r="815">
          <cell r="A815" t="str">
            <v>584UT</v>
          </cell>
          <cell r="B815" t="str">
            <v>584</v>
          </cell>
          <cell r="D815">
            <v>1179.18</v>
          </cell>
          <cell r="F815" t="str">
            <v>584UT</v>
          </cell>
          <cell r="G815" t="str">
            <v>584</v>
          </cell>
          <cell r="I815">
            <v>1179.18</v>
          </cell>
        </row>
        <row r="816">
          <cell r="A816" t="str">
            <v>584WYP</v>
          </cell>
          <cell r="B816" t="str">
            <v>584</v>
          </cell>
          <cell r="D816">
            <v>83.53</v>
          </cell>
          <cell r="F816" t="str">
            <v>584WYP</v>
          </cell>
          <cell r="G816" t="str">
            <v>584</v>
          </cell>
          <cell r="I816">
            <v>83.53</v>
          </cell>
        </row>
        <row r="817">
          <cell r="A817" t="str">
            <v>585SNPD</v>
          </cell>
          <cell r="B817" t="str">
            <v>585</v>
          </cell>
          <cell r="D817">
            <v>235016.49734675401</v>
          </cell>
          <cell r="F817" t="str">
            <v>585SNPD</v>
          </cell>
          <cell r="G817" t="str">
            <v>585</v>
          </cell>
          <cell r="I817">
            <v>235016.49734675401</v>
          </cell>
        </row>
        <row r="818">
          <cell r="A818" t="str">
            <v>586CA</v>
          </cell>
          <cell r="B818" t="str">
            <v>586</v>
          </cell>
          <cell r="D818">
            <v>89627.275744214843</v>
          </cell>
          <cell r="F818" t="str">
            <v>586CA</v>
          </cell>
          <cell r="G818" t="str">
            <v>586</v>
          </cell>
          <cell r="I818">
            <v>89627.275744214843</v>
          </cell>
        </row>
        <row r="819">
          <cell r="A819" t="str">
            <v>586ID</v>
          </cell>
          <cell r="B819" t="str">
            <v>586</v>
          </cell>
          <cell r="D819">
            <v>212731.82656204642</v>
          </cell>
          <cell r="F819" t="str">
            <v>586ID</v>
          </cell>
          <cell r="G819" t="str">
            <v>586</v>
          </cell>
          <cell r="I819">
            <v>212731.82656204642</v>
          </cell>
        </row>
        <row r="820">
          <cell r="A820" t="str">
            <v>586OR</v>
          </cell>
          <cell r="B820" t="str">
            <v>586</v>
          </cell>
          <cell r="D820">
            <v>803463.1230010197</v>
          </cell>
          <cell r="F820" t="str">
            <v>586OR</v>
          </cell>
          <cell r="G820" t="str">
            <v>586</v>
          </cell>
          <cell r="I820">
            <v>803463.1230010197</v>
          </cell>
        </row>
        <row r="821">
          <cell r="A821" t="str">
            <v>586UT</v>
          </cell>
          <cell r="B821" t="str">
            <v>586</v>
          </cell>
          <cell r="D821">
            <v>919670.74607525067</v>
          </cell>
          <cell r="F821" t="str">
            <v>586UT</v>
          </cell>
          <cell r="G821" t="str">
            <v>586</v>
          </cell>
          <cell r="I821">
            <v>919670.74607525067</v>
          </cell>
        </row>
        <row r="822">
          <cell r="A822" t="str">
            <v>586WA</v>
          </cell>
          <cell r="B822" t="str">
            <v>586</v>
          </cell>
          <cell r="D822">
            <v>333155.61087836279</v>
          </cell>
          <cell r="F822" t="str">
            <v>586WA</v>
          </cell>
          <cell r="G822" t="str">
            <v>586</v>
          </cell>
          <cell r="I822">
            <v>333155.61087836279</v>
          </cell>
        </row>
        <row r="823">
          <cell r="A823" t="str">
            <v>586WYP</v>
          </cell>
          <cell r="B823" t="str">
            <v>586</v>
          </cell>
          <cell r="D823">
            <v>376788.02230318094</v>
          </cell>
          <cell r="F823" t="str">
            <v>586WYP</v>
          </cell>
          <cell r="G823" t="str">
            <v>586</v>
          </cell>
          <cell r="I823">
            <v>376788.02230318094</v>
          </cell>
        </row>
        <row r="824">
          <cell r="A824" t="str">
            <v>586WYU</v>
          </cell>
          <cell r="B824" t="str">
            <v>586</v>
          </cell>
          <cell r="D824">
            <v>117977.36391113829</v>
          </cell>
          <cell r="F824" t="str">
            <v>586WYU</v>
          </cell>
          <cell r="G824" t="str">
            <v>586</v>
          </cell>
          <cell r="I824">
            <v>117977.36391113829</v>
          </cell>
        </row>
        <row r="825">
          <cell r="A825" t="str">
            <v>587CA</v>
          </cell>
          <cell r="B825" t="str">
            <v>587</v>
          </cell>
          <cell r="D825">
            <v>646377.03052937065</v>
          </cell>
          <cell r="F825" t="str">
            <v>587CA</v>
          </cell>
          <cell r="G825" t="str">
            <v>587</v>
          </cell>
          <cell r="I825">
            <v>646377.03052937065</v>
          </cell>
        </row>
        <row r="826">
          <cell r="A826" t="str">
            <v>587ID</v>
          </cell>
          <cell r="B826" t="str">
            <v>587</v>
          </cell>
          <cell r="D826">
            <v>937844.60931823542</v>
          </cell>
          <cell r="F826" t="str">
            <v>587ID</v>
          </cell>
          <cell r="G826" t="str">
            <v>587</v>
          </cell>
          <cell r="I826">
            <v>937844.60931823542</v>
          </cell>
        </row>
        <row r="827">
          <cell r="A827" t="str">
            <v>587OR</v>
          </cell>
          <cell r="B827" t="str">
            <v>587</v>
          </cell>
          <cell r="D827">
            <v>5960338.1325177746</v>
          </cell>
          <cell r="F827" t="str">
            <v>587OR</v>
          </cell>
          <cell r="G827" t="str">
            <v>587</v>
          </cell>
          <cell r="I827">
            <v>5960338.1325177746</v>
          </cell>
        </row>
        <row r="828">
          <cell r="A828" t="str">
            <v>587UT</v>
          </cell>
          <cell r="B828" t="str">
            <v>587</v>
          </cell>
          <cell r="D828">
            <v>5695741.4455605289</v>
          </cell>
          <cell r="F828" t="str">
            <v>587UT</v>
          </cell>
          <cell r="G828" t="str">
            <v>587</v>
          </cell>
          <cell r="I828">
            <v>5695741.4455605289</v>
          </cell>
        </row>
        <row r="829">
          <cell r="A829" t="str">
            <v>587WA</v>
          </cell>
          <cell r="B829" t="str">
            <v>587</v>
          </cell>
          <cell r="D829">
            <v>1407569.9939524429</v>
          </cell>
          <cell r="F829" t="str">
            <v>587WA</v>
          </cell>
          <cell r="G829" t="str">
            <v>587</v>
          </cell>
          <cell r="I829">
            <v>1407569.9939524429</v>
          </cell>
        </row>
        <row r="830">
          <cell r="A830" t="str">
            <v>587WYP</v>
          </cell>
          <cell r="B830" t="str">
            <v>587</v>
          </cell>
          <cell r="D830">
            <v>1212532.1429860722</v>
          </cell>
          <cell r="F830" t="str">
            <v>587WYP</v>
          </cell>
          <cell r="G830" t="str">
            <v>587</v>
          </cell>
          <cell r="I830">
            <v>1212532.1429860722</v>
          </cell>
        </row>
        <row r="831">
          <cell r="A831" t="str">
            <v>587WYU</v>
          </cell>
          <cell r="B831" t="str">
            <v>587</v>
          </cell>
          <cell r="D831">
            <v>147882.88660779517</v>
          </cell>
          <cell r="F831" t="str">
            <v>587WYU</v>
          </cell>
          <cell r="G831" t="str">
            <v>587</v>
          </cell>
          <cell r="I831">
            <v>147882.88660779517</v>
          </cell>
        </row>
        <row r="832">
          <cell r="A832" t="str">
            <v>588CA</v>
          </cell>
          <cell r="B832" t="str">
            <v>588</v>
          </cell>
          <cell r="D832">
            <v>33959.298456647739</v>
          </cell>
          <cell r="F832" t="str">
            <v>588CA</v>
          </cell>
          <cell r="G832" t="str">
            <v>588</v>
          </cell>
          <cell r="I832">
            <v>33959.298456647739</v>
          </cell>
        </row>
        <row r="833">
          <cell r="A833" t="str">
            <v>588ID</v>
          </cell>
          <cell r="B833" t="str">
            <v>588</v>
          </cell>
          <cell r="D833">
            <v>-15378.561177854121</v>
          </cell>
          <cell r="F833" t="str">
            <v>588ID</v>
          </cell>
          <cell r="G833" t="str">
            <v>588</v>
          </cell>
          <cell r="I833">
            <v>-15378.561177854121</v>
          </cell>
        </row>
        <row r="834">
          <cell r="A834" t="str">
            <v>588OR</v>
          </cell>
          <cell r="B834" t="str">
            <v>588</v>
          </cell>
          <cell r="D834">
            <v>79793.615772456862</v>
          </cell>
          <cell r="F834" t="str">
            <v>588OR</v>
          </cell>
          <cell r="G834" t="str">
            <v>588</v>
          </cell>
          <cell r="I834">
            <v>79793.615772456862</v>
          </cell>
        </row>
        <row r="835">
          <cell r="A835" t="str">
            <v>588SNPD</v>
          </cell>
          <cell r="B835" t="str">
            <v>588</v>
          </cell>
          <cell r="D835">
            <v>1187045.7016160702</v>
          </cell>
          <cell r="F835" t="str">
            <v>588SNPD</v>
          </cell>
          <cell r="G835" t="str">
            <v>588</v>
          </cell>
          <cell r="I835">
            <v>1187045.7016160702</v>
          </cell>
        </row>
        <row r="836">
          <cell r="A836" t="str">
            <v>588UT</v>
          </cell>
          <cell r="B836" t="str">
            <v>588</v>
          </cell>
          <cell r="D836">
            <v>-84566.528349308559</v>
          </cell>
          <cell r="F836" t="str">
            <v>588UT</v>
          </cell>
          <cell r="G836" t="str">
            <v>588</v>
          </cell>
          <cell r="I836">
            <v>-84566.528349308559</v>
          </cell>
        </row>
        <row r="837">
          <cell r="A837" t="str">
            <v>588WA</v>
          </cell>
          <cell r="B837" t="str">
            <v>588</v>
          </cell>
          <cell r="D837">
            <v>-16386.570225755826</v>
          </cell>
          <cell r="F837" t="str">
            <v>588WA</v>
          </cell>
          <cell r="G837" t="str">
            <v>588</v>
          </cell>
          <cell r="I837">
            <v>-16386.570225755826</v>
          </cell>
        </row>
        <row r="838">
          <cell r="A838" t="str">
            <v>588WYP</v>
          </cell>
          <cell r="B838" t="str">
            <v>588</v>
          </cell>
          <cell r="D838">
            <v>-112475.98985923654</v>
          </cell>
          <cell r="F838" t="str">
            <v>588WYP</v>
          </cell>
          <cell r="G838" t="str">
            <v>588</v>
          </cell>
          <cell r="I838">
            <v>-112475.98985923654</v>
          </cell>
        </row>
        <row r="839">
          <cell r="A839" t="str">
            <v>588WYU</v>
          </cell>
          <cell r="B839" t="str">
            <v>588</v>
          </cell>
          <cell r="D839">
            <v>-79954.917644524976</v>
          </cell>
          <cell r="F839" t="str">
            <v>588WYU</v>
          </cell>
          <cell r="G839" t="str">
            <v>588</v>
          </cell>
          <cell r="I839">
            <v>-79954.917644524976</v>
          </cell>
        </row>
        <row r="840">
          <cell r="A840" t="str">
            <v>589CA</v>
          </cell>
          <cell r="B840" t="str">
            <v>589</v>
          </cell>
          <cell r="D840">
            <v>60653.184352761367</v>
          </cell>
          <cell r="F840" t="str">
            <v>589CA</v>
          </cell>
          <cell r="G840" t="str">
            <v>589</v>
          </cell>
          <cell r="I840">
            <v>60653.184352761367</v>
          </cell>
        </row>
        <row r="841">
          <cell r="A841" t="str">
            <v>589ID</v>
          </cell>
          <cell r="B841" t="str">
            <v>589</v>
          </cell>
          <cell r="D841">
            <v>40542.590945826196</v>
          </cell>
          <cell r="F841" t="str">
            <v>589ID</v>
          </cell>
          <cell r="G841" t="str">
            <v>589</v>
          </cell>
          <cell r="I841">
            <v>40542.590945826196</v>
          </cell>
        </row>
        <row r="842">
          <cell r="A842" t="str">
            <v>589OR</v>
          </cell>
          <cell r="B842" t="str">
            <v>589</v>
          </cell>
          <cell r="D842">
            <v>1599069.2939267126</v>
          </cell>
          <cell r="F842" t="str">
            <v>589OR</v>
          </cell>
          <cell r="G842" t="str">
            <v>589</v>
          </cell>
          <cell r="I842">
            <v>1599069.2939267126</v>
          </cell>
        </row>
        <row r="843">
          <cell r="A843" t="str">
            <v>589SNPD</v>
          </cell>
          <cell r="B843" t="str">
            <v>589</v>
          </cell>
          <cell r="D843">
            <v>12973.37</v>
          </cell>
          <cell r="F843" t="str">
            <v>589SNPD</v>
          </cell>
          <cell r="G843" t="str">
            <v>589</v>
          </cell>
          <cell r="I843">
            <v>12973.37</v>
          </cell>
        </row>
        <row r="844">
          <cell r="A844" t="str">
            <v>589UT</v>
          </cell>
          <cell r="B844" t="str">
            <v>589</v>
          </cell>
          <cell r="D844">
            <v>466176.73047514021</v>
          </cell>
          <cell r="F844" t="str">
            <v>589UT</v>
          </cell>
          <cell r="G844" t="str">
            <v>589</v>
          </cell>
          <cell r="I844">
            <v>466176.73047514021</v>
          </cell>
        </row>
        <row r="845">
          <cell r="A845" t="str">
            <v>589WA</v>
          </cell>
          <cell r="B845" t="str">
            <v>589</v>
          </cell>
          <cell r="D845">
            <v>146899.74371882027</v>
          </cell>
          <cell r="F845" t="str">
            <v>589WA</v>
          </cell>
          <cell r="G845" t="str">
            <v>589</v>
          </cell>
          <cell r="I845">
            <v>146899.74371882027</v>
          </cell>
        </row>
        <row r="846">
          <cell r="A846" t="str">
            <v>589WYP</v>
          </cell>
          <cell r="B846" t="str">
            <v>589</v>
          </cell>
          <cell r="D846">
            <v>497848.6476492543</v>
          </cell>
          <cell r="F846" t="str">
            <v>589WYP</v>
          </cell>
          <cell r="G846" t="str">
            <v>589</v>
          </cell>
          <cell r="I846">
            <v>497848.6476492543</v>
          </cell>
        </row>
        <row r="847">
          <cell r="A847" t="str">
            <v>589WYU</v>
          </cell>
          <cell r="B847" t="str">
            <v>589</v>
          </cell>
          <cell r="D847">
            <v>87671.707087307936</v>
          </cell>
          <cell r="F847" t="str">
            <v>589WYU</v>
          </cell>
          <cell r="G847" t="str">
            <v>589</v>
          </cell>
          <cell r="I847">
            <v>87671.707087307936</v>
          </cell>
        </row>
        <row r="848">
          <cell r="A848" t="str">
            <v>590CA</v>
          </cell>
          <cell r="B848" t="str">
            <v>590</v>
          </cell>
          <cell r="D848">
            <v>136773.61602378296</v>
          </cell>
          <cell r="F848" t="str">
            <v>590CA</v>
          </cell>
          <cell r="G848" t="str">
            <v>590</v>
          </cell>
          <cell r="I848">
            <v>136773.61602378296</v>
          </cell>
        </row>
        <row r="849">
          <cell r="A849" t="str">
            <v>590ID</v>
          </cell>
          <cell r="B849" t="str">
            <v>590</v>
          </cell>
          <cell r="D849">
            <v>162521.06601298699</v>
          </cell>
          <cell r="F849" t="str">
            <v>590ID</v>
          </cell>
          <cell r="G849" t="str">
            <v>590</v>
          </cell>
          <cell r="I849">
            <v>162521.06601298699</v>
          </cell>
        </row>
        <row r="850">
          <cell r="A850" t="str">
            <v>590OR</v>
          </cell>
          <cell r="B850" t="str">
            <v>590</v>
          </cell>
          <cell r="D850">
            <v>1039817.7364511373</v>
          </cell>
          <cell r="F850" t="str">
            <v>590OR</v>
          </cell>
          <cell r="G850" t="str">
            <v>590</v>
          </cell>
          <cell r="I850">
            <v>1039817.7364511373</v>
          </cell>
        </row>
        <row r="851">
          <cell r="A851" t="str">
            <v>590SNPD</v>
          </cell>
          <cell r="B851" t="str">
            <v>590</v>
          </cell>
          <cell r="D851">
            <v>2751366.4780343366</v>
          </cell>
          <cell r="F851" t="str">
            <v>590SNPD</v>
          </cell>
          <cell r="G851" t="str">
            <v>590</v>
          </cell>
          <cell r="I851">
            <v>2751366.4780343366</v>
          </cell>
        </row>
        <row r="852">
          <cell r="A852" t="str">
            <v>590UT</v>
          </cell>
          <cell r="B852" t="str">
            <v>590</v>
          </cell>
          <cell r="D852">
            <v>1633882.4704210039</v>
          </cell>
          <cell r="F852" t="str">
            <v>590UT</v>
          </cell>
          <cell r="G852" t="str">
            <v>590</v>
          </cell>
          <cell r="I852">
            <v>1633882.4704210039</v>
          </cell>
        </row>
        <row r="853">
          <cell r="A853" t="str">
            <v>590WA</v>
          </cell>
          <cell r="B853" t="str">
            <v>590</v>
          </cell>
          <cell r="D853">
            <v>230188.52138974829</v>
          </cell>
          <cell r="F853" t="str">
            <v>590WA</v>
          </cell>
          <cell r="G853" t="str">
            <v>590</v>
          </cell>
          <cell r="I853">
            <v>230188.52138974829</v>
          </cell>
        </row>
        <row r="854">
          <cell r="A854" t="str">
            <v>590WYP</v>
          </cell>
          <cell r="B854" t="str">
            <v>590</v>
          </cell>
          <cell r="D854">
            <v>585053.81629900832</v>
          </cell>
          <cell r="F854" t="str">
            <v>590WYP</v>
          </cell>
          <cell r="G854" t="str">
            <v>590</v>
          </cell>
          <cell r="I854">
            <v>585053.81629900832</v>
          </cell>
        </row>
        <row r="855">
          <cell r="A855" t="str">
            <v>591CA</v>
          </cell>
          <cell r="B855" t="str">
            <v>591</v>
          </cell>
          <cell r="D855">
            <v>46827.19</v>
          </cell>
          <cell r="F855" t="str">
            <v>591CA</v>
          </cell>
          <cell r="G855" t="str">
            <v>591</v>
          </cell>
          <cell r="I855">
            <v>46827.19</v>
          </cell>
        </row>
        <row r="856">
          <cell r="A856" t="str">
            <v>591ID</v>
          </cell>
          <cell r="B856" t="str">
            <v>591</v>
          </cell>
          <cell r="D856">
            <v>126531.3</v>
          </cell>
          <cell r="F856" t="str">
            <v>591ID</v>
          </cell>
          <cell r="G856" t="str">
            <v>591</v>
          </cell>
          <cell r="I856">
            <v>126531.3</v>
          </cell>
        </row>
        <row r="857">
          <cell r="A857" t="str">
            <v>591OR</v>
          </cell>
          <cell r="B857" t="str">
            <v>591</v>
          </cell>
          <cell r="D857">
            <v>438530.15</v>
          </cell>
          <cell r="F857" t="str">
            <v>591OR</v>
          </cell>
          <cell r="G857" t="str">
            <v>591</v>
          </cell>
          <cell r="I857">
            <v>438530.15</v>
          </cell>
        </row>
        <row r="858">
          <cell r="A858" t="str">
            <v>591SNPD</v>
          </cell>
          <cell r="B858" t="str">
            <v>591</v>
          </cell>
          <cell r="D858">
            <v>180851.52</v>
          </cell>
          <cell r="F858" t="str">
            <v>591SNPD</v>
          </cell>
          <cell r="G858" t="str">
            <v>591</v>
          </cell>
          <cell r="I858">
            <v>180851.52</v>
          </cell>
        </row>
        <row r="859">
          <cell r="A859" t="str">
            <v>591UT</v>
          </cell>
          <cell r="B859" t="str">
            <v>591</v>
          </cell>
          <cell r="D859">
            <v>956304.67</v>
          </cell>
          <cell r="F859" t="str">
            <v>591UT</v>
          </cell>
          <cell r="G859" t="str">
            <v>591</v>
          </cell>
          <cell r="I859">
            <v>956304.67</v>
          </cell>
        </row>
        <row r="860">
          <cell r="A860" t="str">
            <v>591WA</v>
          </cell>
          <cell r="B860" t="str">
            <v>591</v>
          </cell>
          <cell r="D860">
            <v>120601.2</v>
          </cell>
          <cell r="F860" t="str">
            <v>591WA</v>
          </cell>
          <cell r="G860" t="str">
            <v>591</v>
          </cell>
          <cell r="I860">
            <v>120601.2</v>
          </cell>
        </row>
        <row r="861">
          <cell r="A861" t="str">
            <v>591WYP</v>
          </cell>
          <cell r="B861" t="str">
            <v>591</v>
          </cell>
          <cell r="D861">
            <v>389343.13</v>
          </cell>
          <cell r="F861" t="str">
            <v>591WYP</v>
          </cell>
          <cell r="G861" t="str">
            <v>591</v>
          </cell>
          <cell r="I861">
            <v>389343.13</v>
          </cell>
        </row>
        <row r="862">
          <cell r="A862" t="str">
            <v>591WYU</v>
          </cell>
          <cell r="B862" t="str">
            <v>591</v>
          </cell>
          <cell r="D862">
            <v>71377.39</v>
          </cell>
          <cell r="F862" t="str">
            <v>591WYU</v>
          </cell>
          <cell r="G862" t="str">
            <v>591</v>
          </cell>
          <cell r="I862">
            <v>71377.39</v>
          </cell>
        </row>
        <row r="863">
          <cell r="A863" t="str">
            <v>592CA</v>
          </cell>
          <cell r="B863" t="str">
            <v>592</v>
          </cell>
          <cell r="D863">
            <v>251200.08244213919</v>
          </cell>
          <cell r="F863" t="str">
            <v>592CA</v>
          </cell>
          <cell r="G863" t="str">
            <v>592</v>
          </cell>
          <cell r="I863">
            <v>251200.08244213919</v>
          </cell>
        </row>
        <row r="864">
          <cell r="A864" t="str">
            <v>592ID</v>
          </cell>
          <cell r="B864" t="str">
            <v>592</v>
          </cell>
          <cell r="D864">
            <v>286156.8035673016</v>
          </cell>
          <cell r="F864" t="str">
            <v>592ID</v>
          </cell>
          <cell r="G864" t="str">
            <v>592</v>
          </cell>
          <cell r="I864">
            <v>286156.8035673016</v>
          </cell>
        </row>
        <row r="865">
          <cell r="A865" t="str">
            <v>592OR</v>
          </cell>
          <cell r="B865" t="str">
            <v>592</v>
          </cell>
          <cell r="D865">
            <v>2846163.9739170796</v>
          </cell>
          <cell r="F865" t="str">
            <v>592OR</v>
          </cell>
          <cell r="G865" t="str">
            <v>592</v>
          </cell>
          <cell r="I865">
            <v>2846163.9739170796</v>
          </cell>
        </row>
        <row r="866">
          <cell r="A866" t="str">
            <v>592SNPD</v>
          </cell>
          <cell r="B866" t="str">
            <v>592</v>
          </cell>
          <cell r="D866">
            <v>2038919.5701152184</v>
          </cell>
          <cell r="F866" t="str">
            <v>592SNPD</v>
          </cell>
          <cell r="G866" t="str">
            <v>592</v>
          </cell>
          <cell r="I866">
            <v>2038919.5701152184</v>
          </cell>
        </row>
        <row r="867">
          <cell r="A867" t="str">
            <v>592UT</v>
          </cell>
          <cell r="B867" t="str">
            <v>592</v>
          </cell>
          <cell r="D867">
            <v>3578635.249125767</v>
          </cell>
          <cell r="F867" t="str">
            <v>592UT</v>
          </cell>
          <cell r="G867" t="str">
            <v>592</v>
          </cell>
          <cell r="I867">
            <v>3578635.249125767</v>
          </cell>
        </row>
        <row r="868">
          <cell r="A868" t="str">
            <v>592WA</v>
          </cell>
          <cell r="B868" t="str">
            <v>592</v>
          </cell>
          <cell r="D868">
            <v>302486.90157034324</v>
          </cell>
          <cell r="F868" t="str">
            <v>592WA</v>
          </cell>
          <cell r="G868" t="str">
            <v>592</v>
          </cell>
          <cell r="I868">
            <v>302486.90157034324</v>
          </cell>
        </row>
        <row r="869">
          <cell r="A869" t="str">
            <v>592WYP</v>
          </cell>
          <cell r="B869" t="str">
            <v>592</v>
          </cell>
          <cell r="D869">
            <v>1063967.2648542393</v>
          </cell>
          <cell r="F869" t="str">
            <v>592WYP</v>
          </cell>
          <cell r="G869" t="str">
            <v>592</v>
          </cell>
          <cell r="I869">
            <v>1063967.2648542393</v>
          </cell>
        </row>
        <row r="870">
          <cell r="A870" t="str">
            <v>592WYU</v>
          </cell>
          <cell r="B870" t="str">
            <v>592</v>
          </cell>
          <cell r="D870">
            <v>99099.090431628894</v>
          </cell>
          <cell r="F870" t="str">
            <v>592WYU</v>
          </cell>
          <cell r="G870" t="str">
            <v>592</v>
          </cell>
          <cell r="I870">
            <v>99099.090431628894</v>
          </cell>
        </row>
        <row r="871">
          <cell r="A871" t="str">
            <v>593CA</v>
          </cell>
          <cell r="B871" t="str">
            <v>593</v>
          </cell>
          <cell r="D871">
            <v>11410763.395367132</v>
          </cell>
          <cell r="F871" t="str">
            <v>593CA</v>
          </cell>
          <cell r="G871" t="str">
            <v>593</v>
          </cell>
          <cell r="I871">
            <v>11410763.395367132</v>
          </cell>
        </row>
        <row r="872">
          <cell r="A872" t="str">
            <v>593ID</v>
          </cell>
          <cell r="B872" t="str">
            <v>593</v>
          </cell>
          <cell r="D872">
            <v>3976670.0518687274</v>
          </cell>
          <cell r="F872" t="str">
            <v>593ID</v>
          </cell>
          <cell r="G872" t="str">
            <v>593</v>
          </cell>
          <cell r="I872">
            <v>3976670.0518687274</v>
          </cell>
        </row>
        <row r="873">
          <cell r="A873" t="str">
            <v>593OR</v>
          </cell>
          <cell r="B873" t="str">
            <v>593</v>
          </cell>
          <cell r="D873">
            <v>30172504.990023121</v>
          </cell>
          <cell r="F873" t="str">
            <v>593OR</v>
          </cell>
          <cell r="G873" t="str">
            <v>593</v>
          </cell>
          <cell r="I873">
            <v>30172504.990023121</v>
          </cell>
        </row>
        <row r="874">
          <cell r="A874" t="str">
            <v>593SNPD</v>
          </cell>
          <cell r="B874" t="str">
            <v>593</v>
          </cell>
          <cell r="D874">
            <v>2345525.5844539064</v>
          </cell>
          <cell r="F874" t="str">
            <v>593SNPD</v>
          </cell>
          <cell r="G874" t="str">
            <v>593</v>
          </cell>
          <cell r="I874">
            <v>2345525.5844539064</v>
          </cell>
        </row>
        <row r="875">
          <cell r="A875" t="str">
            <v>593UT</v>
          </cell>
          <cell r="B875" t="str">
            <v>593</v>
          </cell>
          <cell r="D875">
            <v>35624782.760036483</v>
          </cell>
          <cell r="F875" t="str">
            <v>593UT</v>
          </cell>
          <cell r="G875" t="str">
            <v>593</v>
          </cell>
          <cell r="I875">
            <v>35624782.760036483</v>
          </cell>
        </row>
        <row r="876">
          <cell r="A876" t="str">
            <v>593WA</v>
          </cell>
          <cell r="B876" t="str">
            <v>593</v>
          </cell>
          <cell r="D876">
            <v>5550084.2922015563</v>
          </cell>
          <cell r="F876" t="str">
            <v>593WA</v>
          </cell>
          <cell r="G876" t="str">
            <v>593</v>
          </cell>
          <cell r="I876">
            <v>5550084.2922015563</v>
          </cell>
        </row>
        <row r="877">
          <cell r="A877" t="str">
            <v>593WYP</v>
          </cell>
          <cell r="B877" t="str">
            <v>593</v>
          </cell>
          <cell r="D877">
            <v>6112619.4365713643</v>
          </cell>
          <cell r="F877" t="str">
            <v>593WYP</v>
          </cell>
          <cell r="G877" t="str">
            <v>593</v>
          </cell>
          <cell r="I877">
            <v>6112619.4365713643</v>
          </cell>
        </row>
        <row r="878">
          <cell r="A878" t="str">
            <v>593WYU</v>
          </cell>
          <cell r="B878" t="str">
            <v>593</v>
          </cell>
          <cell r="D878">
            <v>879653.14632945263</v>
          </cell>
          <cell r="F878" t="str">
            <v>593WYU</v>
          </cell>
          <cell r="G878" t="str">
            <v>593</v>
          </cell>
          <cell r="I878">
            <v>879653.14632945263</v>
          </cell>
        </row>
        <row r="879">
          <cell r="A879" t="str">
            <v>594CA</v>
          </cell>
          <cell r="B879" t="str">
            <v>594</v>
          </cell>
          <cell r="D879">
            <v>475383.96500896674</v>
          </cell>
          <cell r="F879" t="str">
            <v>594CA</v>
          </cell>
          <cell r="G879" t="str">
            <v>594</v>
          </cell>
          <cell r="I879">
            <v>475383.96500896674</v>
          </cell>
        </row>
        <row r="880">
          <cell r="A880" t="str">
            <v>594ID</v>
          </cell>
          <cell r="B880" t="str">
            <v>594</v>
          </cell>
          <cell r="D880">
            <v>910313.52343246958</v>
          </cell>
          <cell r="F880" t="str">
            <v>594ID</v>
          </cell>
          <cell r="G880" t="str">
            <v>594</v>
          </cell>
          <cell r="I880">
            <v>910313.52343246958</v>
          </cell>
        </row>
        <row r="881">
          <cell r="A881" t="str">
            <v>594OR</v>
          </cell>
          <cell r="B881" t="str">
            <v>594</v>
          </cell>
          <cell r="D881">
            <v>6628693.4065640653</v>
          </cell>
          <cell r="F881" t="str">
            <v>594OR</v>
          </cell>
          <cell r="G881" t="str">
            <v>594</v>
          </cell>
          <cell r="I881">
            <v>6628693.4065640653</v>
          </cell>
        </row>
        <row r="882">
          <cell r="A882" t="str">
            <v>594SNPD</v>
          </cell>
          <cell r="B882" t="str">
            <v>594</v>
          </cell>
          <cell r="D882">
            <v>26807.551215270578</v>
          </cell>
          <cell r="F882" t="str">
            <v>594SNPD</v>
          </cell>
          <cell r="G882" t="str">
            <v>594</v>
          </cell>
          <cell r="I882">
            <v>26807.551215270578</v>
          </cell>
        </row>
        <row r="883">
          <cell r="A883" t="str">
            <v>594UT</v>
          </cell>
          <cell r="B883" t="str">
            <v>594</v>
          </cell>
          <cell r="D883">
            <v>15755434.417511173</v>
          </cell>
          <cell r="F883" t="str">
            <v>594UT</v>
          </cell>
          <cell r="G883" t="str">
            <v>594</v>
          </cell>
          <cell r="I883">
            <v>15755434.417511173</v>
          </cell>
        </row>
        <row r="884">
          <cell r="A884" t="str">
            <v>594WA</v>
          </cell>
          <cell r="B884" t="str">
            <v>594</v>
          </cell>
          <cell r="D884">
            <v>1287318.0972234237</v>
          </cell>
          <cell r="F884" t="str">
            <v>594WA</v>
          </cell>
          <cell r="G884" t="str">
            <v>594</v>
          </cell>
          <cell r="I884">
            <v>1287318.0972234237</v>
          </cell>
        </row>
        <row r="885">
          <cell r="A885" t="str">
            <v>594WYP</v>
          </cell>
          <cell r="B885" t="str">
            <v>594</v>
          </cell>
          <cell r="D885">
            <v>1876274.9758655601</v>
          </cell>
          <cell r="F885" t="str">
            <v>594WYP</v>
          </cell>
          <cell r="G885" t="str">
            <v>594</v>
          </cell>
          <cell r="I885">
            <v>1876274.9758655601</v>
          </cell>
        </row>
        <row r="886">
          <cell r="A886" t="str">
            <v>594WYU</v>
          </cell>
          <cell r="B886" t="str">
            <v>594</v>
          </cell>
          <cell r="D886">
            <v>256657.96075093324</v>
          </cell>
          <cell r="F886" t="str">
            <v>594WYU</v>
          </cell>
          <cell r="G886" t="str">
            <v>594</v>
          </cell>
          <cell r="I886">
            <v>256657.96075093324</v>
          </cell>
        </row>
        <row r="887">
          <cell r="A887" t="str">
            <v>595SNPD</v>
          </cell>
          <cell r="B887" t="str">
            <v>595</v>
          </cell>
          <cell r="D887">
            <v>1042442.1366342716</v>
          </cell>
          <cell r="F887" t="str">
            <v>595SNPD</v>
          </cell>
          <cell r="G887" t="str">
            <v>595</v>
          </cell>
          <cell r="I887">
            <v>1042442.1366342716</v>
          </cell>
        </row>
        <row r="888">
          <cell r="A888" t="str">
            <v>596CA</v>
          </cell>
          <cell r="B888" t="str">
            <v>596</v>
          </cell>
          <cell r="D888">
            <v>89503.046219201904</v>
          </cell>
          <cell r="F888" t="str">
            <v>596CA</v>
          </cell>
          <cell r="G888" t="str">
            <v>596</v>
          </cell>
          <cell r="I888">
            <v>89503.046219201904</v>
          </cell>
        </row>
        <row r="889">
          <cell r="A889" t="str">
            <v>596ID</v>
          </cell>
          <cell r="B889" t="str">
            <v>596</v>
          </cell>
          <cell r="D889">
            <v>101841.72944448434</v>
          </cell>
          <cell r="F889" t="str">
            <v>596ID</v>
          </cell>
          <cell r="G889" t="str">
            <v>596</v>
          </cell>
          <cell r="I889">
            <v>101841.72944448434</v>
          </cell>
        </row>
        <row r="890">
          <cell r="A890" t="str">
            <v>596OR</v>
          </cell>
          <cell r="B890" t="str">
            <v>596</v>
          </cell>
          <cell r="D890">
            <v>915922.7755243209</v>
          </cell>
          <cell r="F890" t="str">
            <v>596OR</v>
          </cell>
          <cell r="G890" t="str">
            <v>596</v>
          </cell>
          <cell r="I890">
            <v>915922.7755243209</v>
          </cell>
        </row>
        <row r="891">
          <cell r="A891" t="str">
            <v>596UT</v>
          </cell>
          <cell r="B891" t="str">
            <v>596</v>
          </cell>
          <cell r="D891">
            <v>1293854.1953295462</v>
          </cell>
          <cell r="F891" t="str">
            <v>596UT</v>
          </cell>
          <cell r="G891" t="str">
            <v>596</v>
          </cell>
          <cell r="I891">
            <v>1293854.1953295462</v>
          </cell>
        </row>
        <row r="892">
          <cell r="A892" t="str">
            <v>596WA</v>
          </cell>
          <cell r="B892" t="str">
            <v>596</v>
          </cell>
          <cell r="D892">
            <v>152208.47969910206</v>
          </cell>
          <cell r="F892" t="str">
            <v>596WA</v>
          </cell>
          <cell r="G892" t="str">
            <v>596</v>
          </cell>
          <cell r="I892">
            <v>152208.47969910206</v>
          </cell>
        </row>
        <row r="893">
          <cell r="A893" t="str">
            <v>596WYP</v>
          </cell>
          <cell r="B893" t="str">
            <v>596</v>
          </cell>
          <cell r="D893">
            <v>381056.63179426151</v>
          </cell>
          <cell r="F893" t="str">
            <v>596WYP</v>
          </cell>
          <cell r="G893" t="str">
            <v>596</v>
          </cell>
          <cell r="I893">
            <v>381056.63179426151</v>
          </cell>
        </row>
        <row r="894">
          <cell r="A894" t="str">
            <v>596WYU</v>
          </cell>
          <cell r="B894" t="str">
            <v>596</v>
          </cell>
          <cell r="D894">
            <v>118184.19282282957</v>
          </cell>
          <cell r="F894" t="str">
            <v>596WYU</v>
          </cell>
          <cell r="G894" t="str">
            <v>596</v>
          </cell>
          <cell r="I894">
            <v>118184.19282282957</v>
          </cell>
        </row>
        <row r="895">
          <cell r="A895" t="str">
            <v>597CA</v>
          </cell>
          <cell r="B895" t="str">
            <v>597</v>
          </cell>
          <cell r="D895">
            <v>22242.014596715078</v>
          </cell>
          <cell r="F895" t="str">
            <v>597CA</v>
          </cell>
          <cell r="G895" t="str">
            <v>597</v>
          </cell>
          <cell r="I895">
            <v>22242.014596715078</v>
          </cell>
        </row>
        <row r="896">
          <cell r="A896" t="str">
            <v>597ID</v>
          </cell>
          <cell r="B896" t="str">
            <v>597</v>
          </cell>
          <cell r="D896">
            <v>43867.807062130101</v>
          </cell>
          <cell r="F896" t="str">
            <v>597ID</v>
          </cell>
          <cell r="G896" t="str">
            <v>597</v>
          </cell>
          <cell r="I896">
            <v>43867.807062130101</v>
          </cell>
        </row>
        <row r="897">
          <cell r="A897" t="str">
            <v>597OR</v>
          </cell>
          <cell r="B897" t="str">
            <v>597</v>
          </cell>
          <cell r="D897">
            <v>280034.7969609031</v>
          </cell>
          <cell r="F897" t="str">
            <v>597OR</v>
          </cell>
          <cell r="G897" t="str">
            <v>597</v>
          </cell>
          <cell r="I897">
            <v>280034.7969609031</v>
          </cell>
        </row>
        <row r="898">
          <cell r="A898" t="str">
            <v>597SNPD</v>
          </cell>
          <cell r="B898" t="str">
            <v>597</v>
          </cell>
          <cell r="D898">
            <v>-290140.66071259527</v>
          </cell>
          <cell r="F898" t="str">
            <v>597SNPD</v>
          </cell>
          <cell r="G898" t="str">
            <v>597</v>
          </cell>
          <cell r="I898">
            <v>-290140.66071259527</v>
          </cell>
        </row>
        <row r="899">
          <cell r="A899" t="str">
            <v>597UT</v>
          </cell>
          <cell r="B899" t="str">
            <v>597</v>
          </cell>
          <cell r="D899">
            <v>260515.58330288931</v>
          </cell>
          <cell r="F899" t="str">
            <v>597UT</v>
          </cell>
          <cell r="G899" t="str">
            <v>597</v>
          </cell>
          <cell r="I899">
            <v>260515.58330288931</v>
          </cell>
        </row>
        <row r="900">
          <cell r="A900" t="str">
            <v>597WA</v>
          </cell>
          <cell r="B900" t="str">
            <v>597</v>
          </cell>
          <cell r="D900">
            <v>34825.432444891179</v>
          </cell>
          <cell r="F900" t="str">
            <v>597WA</v>
          </cell>
          <cell r="G900" t="str">
            <v>597</v>
          </cell>
          <cell r="I900">
            <v>34825.432444891179</v>
          </cell>
        </row>
        <row r="901">
          <cell r="A901" t="str">
            <v>597WYP</v>
          </cell>
          <cell r="B901" t="str">
            <v>597</v>
          </cell>
          <cell r="D901">
            <v>38997.647517607424</v>
          </cell>
          <cell r="F901" t="str">
            <v>597WYP</v>
          </cell>
          <cell r="G901" t="str">
            <v>597</v>
          </cell>
          <cell r="I901">
            <v>38997.647517607424</v>
          </cell>
        </row>
        <row r="902">
          <cell r="A902" t="str">
            <v>597WYU</v>
          </cell>
          <cell r="B902" t="str">
            <v>597</v>
          </cell>
          <cell r="D902">
            <v>15553.527986490133</v>
          </cell>
          <cell r="F902" t="str">
            <v>597WYU</v>
          </cell>
          <cell r="G902" t="str">
            <v>597</v>
          </cell>
          <cell r="I902">
            <v>15553.527986490133</v>
          </cell>
        </row>
        <row r="903">
          <cell r="A903" t="str">
            <v>598CA</v>
          </cell>
          <cell r="B903" t="str">
            <v>598</v>
          </cell>
          <cell r="D903">
            <v>69334.829463664602</v>
          </cell>
          <cell r="F903" t="str">
            <v>598CA</v>
          </cell>
          <cell r="G903" t="str">
            <v>598</v>
          </cell>
          <cell r="I903">
            <v>69334.829463664602</v>
          </cell>
        </row>
        <row r="904">
          <cell r="A904" t="str">
            <v>598ID</v>
          </cell>
          <cell r="B904" t="str">
            <v>598</v>
          </cell>
          <cell r="D904">
            <v>82521.66</v>
          </cell>
          <cell r="F904" t="str">
            <v>598ID</v>
          </cell>
          <cell r="G904" t="str">
            <v>598</v>
          </cell>
          <cell r="I904">
            <v>82521.66</v>
          </cell>
        </row>
        <row r="905">
          <cell r="A905" t="str">
            <v>598OR</v>
          </cell>
          <cell r="B905" t="str">
            <v>598</v>
          </cell>
          <cell r="D905">
            <v>624188.84162554098</v>
          </cell>
          <cell r="F905" t="str">
            <v>598OR</v>
          </cell>
          <cell r="G905" t="str">
            <v>598</v>
          </cell>
          <cell r="I905">
            <v>624188.84162554098</v>
          </cell>
        </row>
        <row r="906">
          <cell r="A906" t="str">
            <v>598SNPD</v>
          </cell>
          <cell r="B906" t="str">
            <v>598</v>
          </cell>
          <cell r="D906">
            <v>5804938.2653722418</v>
          </cell>
          <cell r="F906" t="str">
            <v>598SNPD</v>
          </cell>
          <cell r="G906" t="str">
            <v>598</v>
          </cell>
          <cell r="I906">
            <v>5804938.2653722418</v>
          </cell>
        </row>
        <row r="907">
          <cell r="A907" t="str">
            <v>598UT</v>
          </cell>
          <cell r="B907" t="str">
            <v>598</v>
          </cell>
          <cell r="D907">
            <v>672326.44</v>
          </cell>
          <cell r="F907" t="str">
            <v>598UT</v>
          </cell>
          <cell r="G907" t="str">
            <v>598</v>
          </cell>
          <cell r="I907">
            <v>672326.44</v>
          </cell>
        </row>
        <row r="908">
          <cell r="A908" t="str">
            <v>598WA</v>
          </cell>
          <cell r="B908" t="str">
            <v>598</v>
          </cell>
          <cell r="D908">
            <v>128687.00974747285</v>
          </cell>
          <cell r="F908" t="str">
            <v>598WA</v>
          </cell>
          <cell r="G908" t="str">
            <v>598</v>
          </cell>
          <cell r="I908">
            <v>128687.00974747285</v>
          </cell>
        </row>
        <row r="909">
          <cell r="A909" t="str">
            <v>598WYP</v>
          </cell>
          <cell r="B909" t="str">
            <v>598</v>
          </cell>
          <cell r="D909">
            <v>184975.28</v>
          </cell>
          <cell r="F909" t="str">
            <v>598WYP</v>
          </cell>
          <cell r="G909" t="str">
            <v>598</v>
          </cell>
          <cell r="I909">
            <v>184975.28</v>
          </cell>
        </row>
        <row r="910">
          <cell r="A910" t="str">
            <v>901CN</v>
          </cell>
          <cell r="B910" t="str">
            <v>901</v>
          </cell>
          <cell r="D910">
            <v>2911642.3867207998</v>
          </cell>
          <cell r="F910" t="str">
            <v>901CN</v>
          </cell>
          <cell r="G910" t="str">
            <v>901</v>
          </cell>
          <cell r="I910">
            <v>2911642.3867207998</v>
          </cell>
        </row>
        <row r="911">
          <cell r="A911" t="str">
            <v>901WYP</v>
          </cell>
          <cell r="B911" t="str">
            <v>901</v>
          </cell>
          <cell r="D911">
            <v>177.74</v>
          </cell>
          <cell r="F911" t="str">
            <v>901WYP</v>
          </cell>
          <cell r="G911" t="str">
            <v>901</v>
          </cell>
          <cell r="I911">
            <v>177.74</v>
          </cell>
        </row>
        <row r="912">
          <cell r="A912" t="str">
            <v>902CA</v>
          </cell>
          <cell r="B912" t="str">
            <v>902</v>
          </cell>
          <cell r="D912">
            <v>715548.946550439</v>
          </cell>
          <cell r="F912" t="str">
            <v>902CA</v>
          </cell>
          <cell r="G912" t="str">
            <v>902</v>
          </cell>
          <cell r="I912">
            <v>715548.946550439</v>
          </cell>
        </row>
        <row r="913">
          <cell r="A913" t="str">
            <v>902CN</v>
          </cell>
          <cell r="B913" t="str">
            <v>902</v>
          </cell>
          <cell r="D913">
            <v>796591.07312745822</v>
          </cell>
          <cell r="F913" t="str">
            <v>902CN</v>
          </cell>
          <cell r="G913" t="str">
            <v>902</v>
          </cell>
          <cell r="I913">
            <v>796591.07312745822</v>
          </cell>
        </row>
        <row r="914">
          <cell r="A914" t="str">
            <v>902ID</v>
          </cell>
          <cell r="B914" t="str">
            <v>902</v>
          </cell>
          <cell r="D914">
            <v>2375990.8226418672</v>
          </cell>
          <cell r="F914" t="str">
            <v>902ID</v>
          </cell>
          <cell r="G914" t="str">
            <v>902</v>
          </cell>
          <cell r="I914">
            <v>2375990.8226418672</v>
          </cell>
        </row>
        <row r="915">
          <cell r="A915" t="str">
            <v>902OR</v>
          </cell>
          <cell r="B915" t="str">
            <v>902</v>
          </cell>
          <cell r="D915">
            <v>7800969.0307160616</v>
          </cell>
          <cell r="F915" t="str">
            <v>902OR</v>
          </cell>
          <cell r="G915" t="str">
            <v>902</v>
          </cell>
          <cell r="I915">
            <v>7800969.0307160616</v>
          </cell>
        </row>
        <row r="916">
          <cell r="A916" t="str">
            <v>902UT</v>
          </cell>
          <cell r="B916" t="str">
            <v>902</v>
          </cell>
          <cell r="D916">
            <v>4837609.1202159068</v>
          </cell>
          <cell r="F916" t="str">
            <v>902UT</v>
          </cell>
          <cell r="G916" t="str">
            <v>902</v>
          </cell>
          <cell r="I916">
            <v>4837609.1202159068</v>
          </cell>
        </row>
        <row r="917">
          <cell r="A917" t="str">
            <v>902WA</v>
          </cell>
          <cell r="B917" t="str">
            <v>902</v>
          </cell>
          <cell r="D917">
            <v>694350.23668698571</v>
          </cell>
          <cell r="F917" t="str">
            <v>902WA</v>
          </cell>
          <cell r="G917" t="str">
            <v>902</v>
          </cell>
          <cell r="I917">
            <v>694350.23668698571</v>
          </cell>
        </row>
        <row r="918">
          <cell r="A918" t="str">
            <v>902WYP</v>
          </cell>
          <cell r="B918" t="str">
            <v>902</v>
          </cell>
          <cell r="D918">
            <v>1168630.040947902</v>
          </cell>
          <cell r="F918" t="str">
            <v>902WYP</v>
          </cell>
          <cell r="G918" t="str">
            <v>902</v>
          </cell>
          <cell r="I918">
            <v>1168630.040947902</v>
          </cell>
        </row>
        <row r="919">
          <cell r="A919" t="str">
            <v>902WYU</v>
          </cell>
          <cell r="B919" t="str">
            <v>902</v>
          </cell>
          <cell r="D919">
            <v>245667.46362133976</v>
          </cell>
          <cell r="F919" t="str">
            <v>902WYU</v>
          </cell>
          <cell r="G919" t="str">
            <v>902</v>
          </cell>
          <cell r="I919">
            <v>245667.46362133976</v>
          </cell>
        </row>
        <row r="920">
          <cell r="A920" t="str">
            <v>903CA</v>
          </cell>
          <cell r="B920" t="str">
            <v>903</v>
          </cell>
          <cell r="D920">
            <v>196384.84202004725</v>
          </cell>
          <cell r="F920" t="str">
            <v>903CA</v>
          </cell>
          <cell r="G920" t="str">
            <v>903</v>
          </cell>
          <cell r="I920">
            <v>196384.84202004725</v>
          </cell>
        </row>
        <row r="921">
          <cell r="A921" t="str">
            <v>903CN</v>
          </cell>
          <cell r="B921" t="str">
            <v>903</v>
          </cell>
          <cell r="D921">
            <v>44875822.355003983</v>
          </cell>
          <cell r="F921" t="str">
            <v>903CN</v>
          </cell>
          <cell r="G921" t="str">
            <v>903</v>
          </cell>
          <cell r="I921">
            <v>44875822.355003983</v>
          </cell>
        </row>
        <row r="922">
          <cell r="A922" t="str">
            <v>903ID</v>
          </cell>
          <cell r="B922" t="str">
            <v>903</v>
          </cell>
          <cell r="D922">
            <v>427205.96276028658</v>
          </cell>
          <cell r="F922" t="str">
            <v>903ID</v>
          </cell>
          <cell r="G922" t="str">
            <v>903</v>
          </cell>
          <cell r="I922">
            <v>427205.96276028658</v>
          </cell>
        </row>
        <row r="923">
          <cell r="A923" t="str">
            <v>903OR</v>
          </cell>
          <cell r="B923" t="str">
            <v>903</v>
          </cell>
          <cell r="D923">
            <v>1861824.8184012261</v>
          </cell>
          <cell r="F923" t="str">
            <v>903OR</v>
          </cell>
          <cell r="G923" t="str">
            <v>903</v>
          </cell>
          <cell r="I923">
            <v>1861824.8184012261</v>
          </cell>
        </row>
        <row r="924">
          <cell r="A924" t="str">
            <v>903UT</v>
          </cell>
          <cell r="B924" t="str">
            <v>903</v>
          </cell>
          <cell r="D924">
            <v>3507181.4271878819</v>
          </cell>
          <cell r="F924" t="str">
            <v>903UT</v>
          </cell>
          <cell r="G924" t="str">
            <v>903</v>
          </cell>
          <cell r="I924">
            <v>3507181.4271878819</v>
          </cell>
        </row>
        <row r="925">
          <cell r="A925" t="str">
            <v>903WA</v>
          </cell>
          <cell r="B925" t="str">
            <v>903</v>
          </cell>
          <cell r="D925">
            <v>571603.53223194776</v>
          </cell>
          <cell r="F925" t="str">
            <v>903WA</v>
          </cell>
          <cell r="G925" t="str">
            <v>903</v>
          </cell>
          <cell r="I925">
            <v>571603.53223194776</v>
          </cell>
        </row>
        <row r="926">
          <cell r="A926" t="str">
            <v>903WYP</v>
          </cell>
          <cell r="B926" t="str">
            <v>903</v>
          </cell>
          <cell r="D926">
            <v>525827.97107766196</v>
          </cell>
          <cell r="F926" t="str">
            <v>903WYP</v>
          </cell>
          <cell r="G926" t="str">
            <v>903</v>
          </cell>
          <cell r="I926">
            <v>525827.97107766196</v>
          </cell>
        </row>
        <row r="927">
          <cell r="A927" t="str">
            <v>903WYU</v>
          </cell>
          <cell r="B927" t="str">
            <v>903</v>
          </cell>
          <cell r="D927">
            <v>94553.335504963237</v>
          </cell>
          <cell r="F927" t="str">
            <v>903WYU</v>
          </cell>
          <cell r="G927" t="str">
            <v>903</v>
          </cell>
          <cell r="I927">
            <v>94553.335504963237</v>
          </cell>
        </row>
        <row r="928">
          <cell r="A928" t="str">
            <v>904CA</v>
          </cell>
          <cell r="B928" t="str">
            <v>904</v>
          </cell>
          <cell r="D928">
            <v>732167.9</v>
          </cell>
          <cell r="F928" t="str">
            <v>904CA</v>
          </cell>
          <cell r="G928" t="str">
            <v>904</v>
          </cell>
          <cell r="I928">
            <v>732167.9</v>
          </cell>
        </row>
        <row r="929">
          <cell r="A929" t="str">
            <v>904CN</v>
          </cell>
          <cell r="B929" t="str">
            <v>904</v>
          </cell>
          <cell r="D929">
            <v>64325.1</v>
          </cell>
          <cell r="F929" t="str">
            <v>904CN</v>
          </cell>
          <cell r="G929" t="str">
            <v>904</v>
          </cell>
          <cell r="I929">
            <v>64325.1</v>
          </cell>
        </row>
        <row r="930">
          <cell r="A930" t="str">
            <v>904ID</v>
          </cell>
          <cell r="B930" t="str">
            <v>904</v>
          </cell>
          <cell r="D930">
            <v>717753.19</v>
          </cell>
          <cell r="F930" t="str">
            <v>904ID</v>
          </cell>
          <cell r="G930" t="str">
            <v>904</v>
          </cell>
          <cell r="I930">
            <v>717753.19</v>
          </cell>
        </row>
        <row r="931">
          <cell r="A931" t="str">
            <v>904OR</v>
          </cell>
          <cell r="B931" t="str">
            <v>904</v>
          </cell>
          <cell r="D931">
            <v>4630969.13</v>
          </cell>
          <cell r="F931" t="str">
            <v>904OR</v>
          </cell>
          <cell r="G931" t="str">
            <v>904</v>
          </cell>
          <cell r="I931">
            <v>4630969.13</v>
          </cell>
        </row>
        <row r="932">
          <cell r="A932" t="str">
            <v>904UT</v>
          </cell>
          <cell r="B932" t="str">
            <v>904</v>
          </cell>
          <cell r="D932">
            <v>4528924.79</v>
          </cell>
          <cell r="F932" t="str">
            <v>904UT</v>
          </cell>
          <cell r="G932" t="str">
            <v>904</v>
          </cell>
          <cell r="I932">
            <v>4528924.79</v>
          </cell>
        </row>
        <row r="933">
          <cell r="A933" t="str">
            <v>904WA</v>
          </cell>
          <cell r="B933" t="str">
            <v>904</v>
          </cell>
          <cell r="D933">
            <v>1670264.6</v>
          </cell>
          <cell r="F933" t="str">
            <v>904WA</v>
          </cell>
          <cell r="G933" t="str">
            <v>904</v>
          </cell>
          <cell r="I933">
            <v>1670264.6</v>
          </cell>
        </row>
        <row r="934">
          <cell r="A934" t="str">
            <v>904WYP</v>
          </cell>
          <cell r="B934" t="str">
            <v>904</v>
          </cell>
          <cell r="D934">
            <v>877681.3642383758</v>
          </cell>
          <cell r="F934" t="str">
            <v>904WYP</v>
          </cell>
          <cell r="G934" t="str">
            <v>904</v>
          </cell>
          <cell r="I934">
            <v>877681.3642383758</v>
          </cell>
        </row>
        <row r="935">
          <cell r="A935" t="str">
            <v>905CN</v>
          </cell>
          <cell r="B935" t="str">
            <v>905</v>
          </cell>
          <cell r="D935">
            <v>22019.33</v>
          </cell>
          <cell r="F935" t="str">
            <v>905CN</v>
          </cell>
          <cell r="G935" t="str">
            <v>905</v>
          </cell>
          <cell r="I935">
            <v>22019.33</v>
          </cell>
        </row>
        <row r="936">
          <cell r="A936" t="str">
            <v>905UT</v>
          </cell>
          <cell r="B936" t="str">
            <v>905</v>
          </cell>
          <cell r="D936">
            <v>416829.64</v>
          </cell>
          <cell r="F936" t="str">
            <v>905UT</v>
          </cell>
          <cell r="G936" t="str">
            <v>905</v>
          </cell>
          <cell r="I936">
            <v>416829.64</v>
          </cell>
        </row>
        <row r="937">
          <cell r="A937" t="str">
            <v>907CN</v>
          </cell>
          <cell r="B937" t="str">
            <v>907</v>
          </cell>
          <cell r="D937">
            <v>-782.46444909596698</v>
          </cell>
          <cell r="F937" t="str">
            <v>907CN</v>
          </cell>
          <cell r="G937" t="str">
            <v>907</v>
          </cell>
          <cell r="I937">
            <v>-782.46444909596698</v>
          </cell>
        </row>
        <row r="938">
          <cell r="A938" t="str">
            <v>908CA</v>
          </cell>
          <cell r="B938" t="str">
            <v>908</v>
          </cell>
          <cell r="D938">
            <v>112013.04246383264</v>
          </cell>
          <cell r="F938" t="str">
            <v>908CA</v>
          </cell>
          <cell r="G938" t="str">
            <v>908</v>
          </cell>
          <cell r="I938">
            <v>112013.04246383264</v>
          </cell>
        </row>
        <row r="939">
          <cell r="A939" t="str">
            <v>908CN</v>
          </cell>
          <cell r="B939" t="str">
            <v>908</v>
          </cell>
          <cell r="D939">
            <v>2945853.4313972318</v>
          </cell>
          <cell r="F939" t="str">
            <v>908CN</v>
          </cell>
          <cell r="G939" t="str">
            <v>908</v>
          </cell>
          <cell r="I939">
            <v>2945853.4313972318</v>
          </cell>
        </row>
        <row r="940">
          <cell r="A940" t="str">
            <v>908ID</v>
          </cell>
          <cell r="B940" t="str">
            <v>908</v>
          </cell>
          <cell r="D940">
            <v>16834.115748870274</v>
          </cell>
          <cell r="F940" t="str">
            <v>908ID</v>
          </cell>
          <cell r="G940" t="str">
            <v>908</v>
          </cell>
          <cell r="I940">
            <v>16834.115748870274</v>
          </cell>
        </row>
        <row r="941">
          <cell r="A941" t="str">
            <v>908OR</v>
          </cell>
          <cell r="B941" t="str">
            <v>908</v>
          </cell>
          <cell r="D941">
            <v>2322833.7429204616</v>
          </cell>
          <cell r="F941" t="str">
            <v>908OR</v>
          </cell>
          <cell r="G941" t="str">
            <v>908</v>
          </cell>
          <cell r="I941">
            <v>2322833.7429204616</v>
          </cell>
        </row>
        <row r="942">
          <cell r="A942" t="str">
            <v>908OTHER</v>
          </cell>
          <cell r="B942" t="str">
            <v>908</v>
          </cell>
          <cell r="D942">
            <v>83364728.341767088</v>
          </cell>
          <cell r="F942" t="str">
            <v>908OTHER</v>
          </cell>
          <cell r="G942" t="str">
            <v>908</v>
          </cell>
          <cell r="I942">
            <v>83364728.341767088</v>
          </cell>
        </row>
        <row r="943">
          <cell r="A943" t="str">
            <v>908UT</v>
          </cell>
          <cell r="B943" t="str">
            <v>908</v>
          </cell>
          <cell r="D943">
            <v>2854630.4064889201</v>
          </cell>
          <cell r="F943" t="str">
            <v>908UT</v>
          </cell>
          <cell r="G943" t="str">
            <v>908</v>
          </cell>
          <cell r="I943">
            <v>2854630.4064889201</v>
          </cell>
        </row>
        <row r="944">
          <cell r="A944" t="str">
            <v>908WA</v>
          </cell>
          <cell r="B944" t="str">
            <v>908</v>
          </cell>
          <cell r="D944">
            <v>393132.42285241769</v>
          </cell>
          <cell r="F944" t="str">
            <v>908WA</v>
          </cell>
          <cell r="G944" t="str">
            <v>908</v>
          </cell>
          <cell r="I944">
            <v>393132.42285241769</v>
          </cell>
        </row>
        <row r="945">
          <cell r="A945" t="str">
            <v>908WYP</v>
          </cell>
          <cell r="B945" t="str">
            <v>908</v>
          </cell>
          <cell r="D945">
            <v>1075839.5558624575</v>
          </cell>
          <cell r="F945" t="str">
            <v>908WYP</v>
          </cell>
          <cell r="G945" t="str">
            <v>908</v>
          </cell>
          <cell r="I945">
            <v>1075839.5558624575</v>
          </cell>
        </row>
        <row r="946">
          <cell r="A946" t="str">
            <v>909CA</v>
          </cell>
          <cell r="B946" t="str">
            <v>909</v>
          </cell>
          <cell r="D946">
            <v>145079.36000000002</v>
          </cell>
          <cell r="F946" t="str">
            <v>909CA</v>
          </cell>
          <cell r="G946" t="str">
            <v>909</v>
          </cell>
          <cell r="I946">
            <v>145079.36000000002</v>
          </cell>
        </row>
        <row r="947">
          <cell r="A947" t="str">
            <v>909CN</v>
          </cell>
          <cell r="B947" t="str">
            <v>909</v>
          </cell>
          <cell r="D947">
            <v>2792765.8595567401</v>
          </cell>
          <cell r="F947" t="str">
            <v>909CN</v>
          </cell>
          <cell r="G947" t="str">
            <v>909</v>
          </cell>
          <cell r="I947">
            <v>2792765.8595567401</v>
          </cell>
        </row>
        <row r="948">
          <cell r="A948" t="str">
            <v>909ID</v>
          </cell>
          <cell r="B948" t="str">
            <v>909</v>
          </cell>
          <cell r="D948">
            <v>171654.83000000002</v>
          </cell>
          <cell r="F948" t="str">
            <v>909ID</v>
          </cell>
          <cell r="G948" t="str">
            <v>909</v>
          </cell>
          <cell r="I948">
            <v>171654.83000000002</v>
          </cell>
        </row>
        <row r="949">
          <cell r="A949" t="str">
            <v>909OR</v>
          </cell>
          <cell r="B949" t="str">
            <v>909</v>
          </cell>
          <cell r="D949">
            <v>1930234.7000000002</v>
          </cell>
          <cell r="F949" t="str">
            <v>909OR</v>
          </cell>
          <cell r="G949" t="str">
            <v>909</v>
          </cell>
          <cell r="I949">
            <v>1930234.7000000002</v>
          </cell>
        </row>
        <row r="950">
          <cell r="A950" t="str">
            <v>909UT</v>
          </cell>
          <cell r="B950" t="str">
            <v>909</v>
          </cell>
          <cell r="D950">
            <v>1550729.55</v>
          </cell>
          <cell r="F950" t="str">
            <v>909UT</v>
          </cell>
          <cell r="G950" t="str">
            <v>909</v>
          </cell>
          <cell r="I950">
            <v>1550729.55</v>
          </cell>
        </row>
        <row r="951">
          <cell r="A951" t="str">
            <v>909WA</v>
          </cell>
          <cell r="B951" t="str">
            <v>909</v>
          </cell>
          <cell r="D951">
            <v>288437.42</v>
          </cell>
          <cell r="F951" t="str">
            <v>909WA</v>
          </cell>
          <cell r="G951" t="str">
            <v>909</v>
          </cell>
          <cell r="I951">
            <v>288437.42</v>
          </cell>
        </row>
        <row r="952">
          <cell r="A952" t="str">
            <v>909WYP</v>
          </cell>
          <cell r="B952" t="str">
            <v>909</v>
          </cell>
          <cell r="D952">
            <v>367621.66</v>
          </cell>
          <cell r="F952" t="str">
            <v>909WYP</v>
          </cell>
          <cell r="G952" t="str">
            <v>909</v>
          </cell>
          <cell r="I952">
            <v>367621.66</v>
          </cell>
        </row>
        <row r="953">
          <cell r="A953" t="str">
            <v>909WYU</v>
          </cell>
          <cell r="B953" t="str">
            <v>909</v>
          </cell>
          <cell r="D953">
            <v>3320.05</v>
          </cell>
          <cell r="F953" t="str">
            <v>909WYU</v>
          </cell>
          <cell r="G953" t="str">
            <v>909</v>
          </cell>
          <cell r="I953">
            <v>3320.05</v>
          </cell>
        </row>
        <row r="954">
          <cell r="A954" t="str">
            <v>910CN</v>
          </cell>
          <cell r="B954" t="str">
            <v>910</v>
          </cell>
          <cell r="D954">
            <v>16496.338222372724</v>
          </cell>
          <cell r="F954" t="str">
            <v>910CN</v>
          </cell>
          <cell r="G954" t="str">
            <v>910</v>
          </cell>
          <cell r="I954">
            <v>16496.338222372724</v>
          </cell>
        </row>
        <row r="955">
          <cell r="A955" t="str">
            <v>920OR</v>
          </cell>
          <cell r="B955" t="str">
            <v>920</v>
          </cell>
          <cell r="D955">
            <v>317.69937894207794</v>
          </cell>
          <cell r="F955" t="str">
            <v>920OR</v>
          </cell>
          <cell r="G955" t="str">
            <v>920</v>
          </cell>
          <cell r="I955">
            <v>317.69937894207794</v>
          </cell>
        </row>
        <row r="956">
          <cell r="A956" t="str">
            <v>920SO</v>
          </cell>
          <cell r="B956" t="str">
            <v>920</v>
          </cell>
          <cell r="D956">
            <v>82205914.961202756</v>
          </cell>
          <cell r="F956" t="str">
            <v>920SO</v>
          </cell>
          <cell r="G956" t="str">
            <v>920</v>
          </cell>
          <cell r="I956">
            <v>82205914.961202756</v>
          </cell>
        </row>
        <row r="957">
          <cell r="A957" t="str">
            <v>920WA</v>
          </cell>
          <cell r="B957" t="str">
            <v>920</v>
          </cell>
          <cell r="D957">
            <v>16.297230528843162</v>
          </cell>
          <cell r="F957" t="str">
            <v>920WA</v>
          </cell>
          <cell r="G957" t="str">
            <v>920</v>
          </cell>
          <cell r="I957">
            <v>16.297230528843162</v>
          </cell>
        </row>
        <row r="958">
          <cell r="A958" t="str">
            <v>921CA</v>
          </cell>
          <cell r="B958" t="str">
            <v>921</v>
          </cell>
          <cell r="D958">
            <v>4832.33</v>
          </cell>
          <cell r="F958" t="str">
            <v>921CA</v>
          </cell>
          <cell r="G958" t="str">
            <v>921</v>
          </cell>
          <cell r="I958">
            <v>4832.33</v>
          </cell>
        </row>
        <row r="959">
          <cell r="A959" t="str">
            <v>921CN</v>
          </cell>
          <cell r="B959" t="str">
            <v>921</v>
          </cell>
          <cell r="D959">
            <v>89292.85</v>
          </cell>
          <cell r="F959" t="str">
            <v>921CN</v>
          </cell>
          <cell r="G959" t="str">
            <v>921</v>
          </cell>
          <cell r="I959">
            <v>89292.85</v>
          </cell>
        </row>
        <row r="960">
          <cell r="A960" t="str">
            <v>921ID</v>
          </cell>
          <cell r="B960" t="str">
            <v>921</v>
          </cell>
          <cell r="D960">
            <v>26365.01</v>
          </cell>
          <cell r="F960" t="str">
            <v>921ID</v>
          </cell>
          <cell r="G960" t="str">
            <v>921</v>
          </cell>
          <cell r="I960">
            <v>26365.01</v>
          </cell>
        </row>
        <row r="961">
          <cell r="A961" t="str">
            <v>921OR</v>
          </cell>
          <cell r="B961" t="str">
            <v>921</v>
          </cell>
          <cell r="D961">
            <v>56777.62</v>
          </cell>
          <cell r="F961" t="str">
            <v>921OR</v>
          </cell>
          <cell r="G961" t="str">
            <v>921</v>
          </cell>
          <cell r="I961">
            <v>56777.62</v>
          </cell>
        </row>
        <row r="962">
          <cell r="A962" t="str">
            <v>921SO</v>
          </cell>
          <cell r="B962" t="str">
            <v>921</v>
          </cell>
          <cell r="D962">
            <v>10843482.819092385</v>
          </cell>
          <cell r="F962" t="str">
            <v>921SO</v>
          </cell>
          <cell r="G962" t="str">
            <v>921</v>
          </cell>
          <cell r="I962">
            <v>10843482.819092385</v>
          </cell>
        </row>
        <row r="963">
          <cell r="A963" t="str">
            <v>921UT</v>
          </cell>
          <cell r="B963" t="str">
            <v>921</v>
          </cell>
          <cell r="D963">
            <v>128100.35</v>
          </cell>
          <cell r="F963" t="str">
            <v>921UT</v>
          </cell>
          <cell r="G963" t="str">
            <v>921</v>
          </cell>
          <cell r="I963">
            <v>128100.35</v>
          </cell>
        </row>
        <row r="964">
          <cell r="A964" t="str">
            <v>921WA</v>
          </cell>
          <cell r="B964" t="str">
            <v>921</v>
          </cell>
          <cell r="D964">
            <v>10038.209999999999</v>
          </cell>
          <cell r="F964" t="str">
            <v>921WA</v>
          </cell>
          <cell r="G964" t="str">
            <v>921</v>
          </cell>
          <cell r="I964">
            <v>10038.209999999999</v>
          </cell>
        </row>
        <row r="965">
          <cell r="A965" t="str">
            <v>921WYP</v>
          </cell>
          <cell r="B965" t="str">
            <v>921</v>
          </cell>
          <cell r="D965">
            <v>36406.550000000003</v>
          </cell>
          <cell r="F965" t="str">
            <v>921WYP</v>
          </cell>
          <cell r="G965" t="str">
            <v>921</v>
          </cell>
          <cell r="I965">
            <v>36406.550000000003</v>
          </cell>
        </row>
        <row r="966">
          <cell r="A966" t="str">
            <v>921WYU</v>
          </cell>
          <cell r="B966" t="str">
            <v>921</v>
          </cell>
          <cell r="D966">
            <v>8335.48</v>
          </cell>
          <cell r="F966" t="str">
            <v>921WYU</v>
          </cell>
          <cell r="G966" t="str">
            <v>921</v>
          </cell>
          <cell r="I966">
            <v>8335.48</v>
          </cell>
        </row>
        <row r="967">
          <cell r="A967" t="str">
            <v>922SO</v>
          </cell>
          <cell r="B967" t="str">
            <v>922</v>
          </cell>
          <cell r="D967">
            <v>-35982453.195278533</v>
          </cell>
          <cell r="F967" t="str">
            <v>922SO</v>
          </cell>
          <cell r="G967" t="str">
            <v>922</v>
          </cell>
          <cell r="I967">
            <v>-35982453.195278533</v>
          </cell>
        </row>
        <row r="968">
          <cell r="A968" t="str">
            <v>923CA</v>
          </cell>
          <cell r="B968" t="str">
            <v>923</v>
          </cell>
          <cell r="D968">
            <v>128921.79</v>
          </cell>
          <cell r="F968" t="str">
            <v>923CA</v>
          </cell>
          <cell r="G968" t="str">
            <v>923</v>
          </cell>
          <cell r="I968">
            <v>128921.79</v>
          </cell>
        </row>
        <row r="969">
          <cell r="A969" t="str">
            <v>923ID</v>
          </cell>
          <cell r="B969" t="str">
            <v>923</v>
          </cell>
          <cell r="D969">
            <v>77.19</v>
          </cell>
          <cell r="F969" t="str">
            <v>923ID</v>
          </cell>
          <cell r="G969" t="str">
            <v>923</v>
          </cell>
          <cell r="I969">
            <v>77.19</v>
          </cell>
        </row>
        <row r="970">
          <cell r="A970" t="str">
            <v>923OR</v>
          </cell>
          <cell r="B970" t="str">
            <v>923</v>
          </cell>
          <cell r="D970">
            <v>123975.17</v>
          </cell>
          <cell r="F970" t="str">
            <v>923OR</v>
          </cell>
          <cell r="G970" t="str">
            <v>923</v>
          </cell>
          <cell r="I970">
            <v>123975.17</v>
          </cell>
        </row>
        <row r="971">
          <cell r="A971" t="str">
            <v>923SO</v>
          </cell>
          <cell r="B971" t="str">
            <v>923</v>
          </cell>
          <cell r="D971">
            <v>21001084.329999998</v>
          </cell>
          <cell r="F971" t="str">
            <v>923SO</v>
          </cell>
          <cell r="G971" t="str">
            <v>923</v>
          </cell>
          <cell r="I971">
            <v>21001084.329999998</v>
          </cell>
        </row>
        <row r="972">
          <cell r="A972" t="str">
            <v>923UT</v>
          </cell>
          <cell r="B972" t="str">
            <v>923</v>
          </cell>
          <cell r="D972">
            <v>1278672.1499999999</v>
          </cell>
          <cell r="F972" t="str">
            <v>923UT</v>
          </cell>
          <cell r="G972" t="str">
            <v>923</v>
          </cell>
          <cell r="I972">
            <v>1278672.1499999999</v>
          </cell>
        </row>
        <row r="973">
          <cell r="A973" t="str">
            <v>923WA</v>
          </cell>
          <cell r="B973" t="str">
            <v>923</v>
          </cell>
          <cell r="D973">
            <v>9697.92</v>
          </cell>
          <cell r="F973" t="str">
            <v>923WA</v>
          </cell>
          <cell r="G973" t="str">
            <v>923</v>
          </cell>
          <cell r="I973">
            <v>9697.92</v>
          </cell>
        </row>
        <row r="974">
          <cell r="A974" t="str">
            <v>923WYP</v>
          </cell>
          <cell r="B974" t="str">
            <v>923</v>
          </cell>
          <cell r="D974">
            <v>3590.62</v>
          </cell>
          <cell r="F974" t="str">
            <v>923WYP</v>
          </cell>
          <cell r="G974" t="str">
            <v>923</v>
          </cell>
          <cell r="I974">
            <v>3590.62</v>
          </cell>
        </row>
        <row r="975">
          <cell r="A975" t="str">
            <v>923WYU</v>
          </cell>
          <cell r="B975" t="str">
            <v>923</v>
          </cell>
          <cell r="D975">
            <v>5542.1</v>
          </cell>
          <cell r="F975" t="str">
            <v>923WYU</v>
          </cell>
          <cell r="G975" t="str">
            <v>923</v>
          </cell>
          <cell r="I975">
            <v>5542.1</v>
          </cell>
        </row>
        <row r="976">
          <cell r="A976" t="str">
            <v>924CA</v>
          </cell>
          <cell r="B976" t="str">
            <v>924</v>
          </cell>
          <cell r="D976">
            <v>1468349.9</v>
          </cell>
          <cell r="F976" t="str">
            <v>924CA</v>
          </cell>
          <cell r="G976" t="str">
            <v>924</v>
          </cell>
          <cell r="I976">
            <v>1468349.9</v>
          </cell>
        </row>
        <row r="977">
          <cell r="A977" t="str">
            <v>924ID</v>
          </cell>
          <cell r="B977" t="str">
            <v>924</v>
          </cell>
          <cell r="D977">
            <v>113544</v>
          </cell>
          <cell r="F977" t="str">
            <v>924ID</v>
          </cell>
          <cell r="G977" t="str">
            <v>924</v>
          </cell>
          <cell r="I977">
            <v>113544</v>
          </cell>
        </row>
        <row r="978">
          <cell r="A978" t="str">
            <v>924OR</v>
          </cell>
          <cell r="B978" t="str">
            <v>924</v>
          </cell>
          <cell r="D978">
            <v>6295833.4000000004</v>
          </cell>
          <cell r="F978" t="str">
            <v>924OR</v>
          </cell>
          <cell r="G978" t="str">
            <v>924</v>
          </cell>
          <cell r="I978">
            <v>6295833.4000000004</v>
          </cell>
        </row>
        <row r="979">
          <cell r="A979" t="str">
            <v>924SO</v>
          </cell>
          <cell r="B979" t="str">
            <v>924</v>
          </cell>
          <cell r="D979">
            <v>2861660.9700000007</v>
          </cell>
          <cell r="F979" t="str">
            <v>924SO</v>
          </cell>
          <cell r="G979" t="str">
            <v>924</v>
          </cell>
          <cell r="I979">
            <v>2861660.9700000007</v>
          </cell>
        </row>
        <row r="980">
          <cell r="A980" t="str">
            <v>924UT</v>
          </cell>
          <cell r="B980" t="str">
            <v>924</v>
          </cell>
          <cell r="D980">
            <v>2152236</v>
          </cell>
          <cell r="F980" t="str">
            <v>924UT</v>
          </cell>
          <cell r="G980" t="str">
            <v>924</v>
          </cell>
          <cell r="I980">
            <v>2152236</v>
          </cell>
        </row>
        <row r="981">
          <cell r="A981" t="str">
            <v>924WYP</v>
          </cell>
          <cell r="B981" t="str">
            <v>924</v>
          </cell>
          <cell r="D981">
            <v>12544.265034468553</v>
          </cell>
          <cell r="F981" t="str">
            <v>924WYP</v>
          </cell>
          <cell r="G981" t="str">
            <v>924</v>
          </cell>
          <cell r="I981">
            <v>12544.265034468553</v>
          </cell>
        </row>
        <row r="982">
          <cell r="A982" t="str">
            <v>925OR</v>
          </cell>
          <cell r="B982" t="str">
            <v>925</v>
          </cell>
          <cell r="D982">
            <v>-21502.97</v>
          </cell>
          <cell r="F982" t="str">
            <v>925OR</v>
          </cell>
          <cell r="G982" t="str">
            <v>925</v>
          </cell>
          <cell r="I982">
            <v>-21502.97</v>
          </cell>
        </row>
        <row r="983">
          <cell r="A983" t="str">
            <v>925SO</v>
          </cell>
          <cell r="B983" t="str">
            <v>925</v>
          </cell>
          <cell r="D983">
            <v>15356634.866089789</v>
          </cell>
          <cell r="F983" t="str">
            <v>925SO</v>
          </cell>
          <cell r="G983" t="str">
            <v>925</v>
          </cell>
          <cell r="I983">
            <v>15356634.866089789</v>
          </cell>
        </row>
        <row r="984">
          <cell r="A984" t="str">
            <v>926CA</v>
          </cell>
          <cell r="B984" t="str">
            <v>926</v>
          </cell>
          <cell r="D984">
            <v>-36272.720000000001</v>
          </cell>
          <cell r="F984" t="str">
            <v>926CA</v>
          </cell>
          <cell r="G984" t="str">
            <v>926</v>
          </cell>
          <cell r="I984">
            <v>-36272.720000000001</v>
          </cell>
        </row>
        <row r="985">
          <cell r="A985" t="str">
            <v>926OR</v>
          </cell>
          <cell r="B985" t="str">
            <v>926</v>
          </cell>
          <cell r="D985">
            <v>-407235.61</v>
          </cell>
          <cell r="F985" t="str">
            <v>926OR</v>
          </cell>
          <cell r="G985" t="str">
            <v>926</v>
          </cell>
          <cell r="I985">
            <v>-407235.61</v>
          </cell>
        </row>
        <row r="986">
          <cell r="A986" t="str">
            <v>926SO</v>
          </cell>
          <cell r="B986" t="str">
            <v>926</v>
          </cell>
          <cell r="D986">
            <v>118009108.86</v>
          </cell>
          <cell r="F986" t="str">
            <v>926SO</v>
          </cell>
          <cell r="G986" t="str">
            <v>926</v>
          </cell>
          <cell r="I986">
            <v>118009108.86</v>
          </cell>
        </row>
        <row r="987">
          <cell r="A987" t="str">
            <v>926WYP</v>
          </cell>
          <cell r="B987" t="str">
            <v>926</v>
          </cell>
          <cell r="D987">
            <v>0</v>
          </cell>
          <cell r="F987" t="str">
            <v>926WYP</v>
          </cell>
          <cell r="G987" t="str">
            <v>926</v>
          </cell>
          <cell r="I987">
            <v>0</v>
          </cell>
        </row>
        <row r="988">
          <cell r="A988" t="str">
            <v>928CA</v>
          </cell>
          <cell r="B988" t="str">
            <v>928</v>
          </cell>
          <cell r="D988">
            <v>1075014.6413464751</v>
          </cell>
          <cell r="F988" t="str">
            <v>928CA</v>
          </cell>
          <cell r="G988" t="str">
            <v>928</v>
          </cell>
          <cell r="I988">
            <v>1075014.6413464751</v>
          </cell>
        </row>
        <row r="989">
          <cell r="A989" t="str">
            <v>928ID</v>
          </cell>
          <cell r="B989" t="str">
            <v>928</v>
          </cell>
          <cell r="D989">
            <v>698260.60034949414</v>
          </cell>
          <cell r="F989" t="str">
            <v>928ID</v>
          </cell>
          <cell r="G989" t="str">
            <v>928</v>
          </cell>
          <cell r="I989">
            <v>698260.60034949414</v>
          </cell>
        </row>
        <row r="990">
          <cell r="A990" t="str">
            <v>928OR</v>
          </cell>
          <cell r="B990" t="str">
            <v>928</v>
          </cell>
          <cell r="D990">
            <v>4071594.8461292773</v>
          </cell>
          <cell r="F990" t="str">
            <v>928OR</v>
          </cell>
          <cell r="G990" t="str">
            <v>928</v>
          </cell>
          <cell r="I990">
            <v>4071594.8461292773</v>
          </cell>
        </row>
        <row r="991">
          <cell r="A991" t="str">
            <v>928SE</v>
          </cell>
          <cell r="B991" t="str">
            <v>928</v>
          </cell>
          <cell r="D991">
            <v>8082.63</v>
          </cell>
          <cell r="F991" t="str">
            <v>928SE</v>
          </cell>
          <cell r="G991" t="str">
            <v>928</v>
          </cell>
          <cell r="I991">
            <v>8082.63</v>
          </cell>
        </row>
        <row r="992">
          <cell r="A992" t="str">
            <v>928SG</v>
          </cell>
          <cell r="B992" t="str">
            <v>928</v>
          </cell>
          <cell r="D992">
            <v>5233704.5</v>
          </cell>
          <cell r="F992" t="str">
            <v>928SG</v>
          </cell>
          <cell r="G992" t="str">
            <v>928</v>
          </cell>
          <cell r="I992">
            <v>5233704.5</v>
          </cell>
        </row>
        <row r="993">
          <cell r="A993" t="str">
            <v>928SO</v>
          </cell>
          <cell r="B993" t="str">
            <v>928</v>
          </cell>
          <cell r="D993">
            <v>3236523.4826870565</v>
          </cell>
          <cell r="F993" t="str">
            <v>928SO</v>
          </cell>
          <cell r="G993" t="str">
            <v>928</v>
          </cell>
          <cell r="I993">
            <v>3236523.4826870565</v>
          </cell>
        </row>
        <row r="994">
          <cell r="A994" t="str">
            <v>928UT</v>
          </cell>
          <cell r="B994" t="str">
            <v>928</v>
          </cell>
          <cell r="D994">
            <v>6649754.4643396679</v>
          </cell>
          <cell r="F994" t="str">
            <v>928UT</v>
          </cell>
          <cell r="G994" t="str">
            <v>928</v>
          </cell>
          <cell r="I994">
            <v>6649754.4643396679</v>
          </cell>
        </row>
        <row r="995">
          <cell r="A995" t="str">
            <v>928WA</v>
          </cell>
          <cell r="B995" t="str">
            <v>928</v>
          </cell>
          <cell r="D995">
            <v>663862.23173732252</v>
          </cell>
          <cell r="F995" t="str">
            <v>928WA</v>
          </cell>
          <cell r="G995" t="str">
            <v>928</v>
          </cell>
          <cell r="I995">
            <v>663862.23173732252</v>
          </cell>
        </row>
        <row r="996">
          <cell r="A996" t="str">
            <v>928WYP</v>
          </cell>
          <cell r="B996" t="str">
            <v>928</v>
          </cell>
          <cell r="D996">
            <v>1593914.489574498</v>
          </cell>
          <cell r="F996" t="str">
            <v>928WYP</v>
          </cell>
          <cell r="G996" t="str">
            <v>928</v>
          </cell>
          <cell r="I996">
            <v>1593914.489574498</v>
          </cell>
        </row>
        <row r="997">
          <cell r="A997" t="str">
            <v>929SO</v>
          </cell>
          <cell r="B997" t="str">
            <v>929</v>
          </cell>
          <cell r="D997">
            <v>-130506607.6527693</v>
          </cell>
          <cell r="F997" t="str">
            <v>929SO</v>
          </cell>
          <cell r="G997" t="str">
            <v>929</v>
          </cell>
          <cell r="I997">
            <v>-130506607.6527693</v>
          </cell>
        </row>
        <row r="998">
          <cell r="A998" t="str">
            <v>930CA</v>
          </cell>
          <cell r="B998" t="str">
            <v>930</v>
          </cell>
          <cell r="D998">
            <v>1000</v>
          </cell>
          <cell r="F998" t="str">
            <v>930CA</v>
          </cell>
          <cell r="G998" t="str">
            <v>930</v>
          </cell>
          <cell r="I998">
            <v>1000</v>
          </cell>
        </row>
        <row r="999">
          <cell r="A999" t="str">
            <v>930OR</v>
          </cell>
          <cell r="B999" t="str">
            <v>930</v>
          </cell>
          <cell r="D999">
            <v>33353.53</v>
          </cell>
          <cell r="F999" t="str">
            <v>930OR</v>
          </cell>
          <cell r="G999" t="str">
            <v>930</v>
          </cell>
          <cell r="I999">
            <v>33353.53</v>
          </cell>
        </row>
        <row r="1000">
          <cell r="A1000" t="str">
            <v>930SO</v>
          </cell>
          <cell r="B1000" t="str">
            <v>930</v>
          </cell>
          <cell r="D1000">
            <v>2160475.2999999998</v>
          </cell>
          <cell r="F1000" t="str">
            <v>930SO</v>
          </cell>
          <cell r="G1000" t="str">
            <v>930</v>
          </cell>
          <cell r="I1000">
            <v>2160475.2999999998</v>
          </cell>
        </row>
        <row r="1001">
          <cell r="A1001" t="str">
            <v>930WA</v>
          </cell>
          <cell r="B1001" t="str">
            <v>930</v>
          </cell>
          <cell r="D1001">
            <v>7272.94</v>
          </cell>
          <cell r="F1001" t="str">
            <v>930WA</v>
          </cell>
          <cell r="G1001" t="str">
            <v>930</v>
          </cell>
          <cell r="I1001">
            <v>7272.94</v>
          </cell>
        </row>
        <row r="1002">
          <cell r="A1002" t="str">
            <v>930WYP</v>
          </cell>
          <cell r="B1002" t="str">
            <v>930</v>
          </cell>
          <cell r="D1002">
            <v>870</v>
          </cell>
          <cell r="F1002" t="str">
            <v>930WYP</v>
          </cell>
          <cell r="G1002" t="str">
            <v>930</v>
          </cell>
          <cell r="I1002">
            <v>870</v>
          </cell>
        </row>
        <row r="1003">
          <cell r="A1003" t="str">
            <v>931CA</v>
          </cell>
          <cell r="B1003" t="str">
            <v>931</v>
          </cell>
          <cell r="D1003">
            <v>66943.88</v>
          </cell>
          <cell r="F1003" t="str">
            <v>931CA</v>
          </cell>
          <cell r="G1003" t="str">
            <v>931</v>
          </cell>
          <cell r="I1003">
            <v>66943.88</v>
          </cell>
        </row>
        <row r="1004">
          <cell r="A1004" t="str">
            <v>931ID</v>
          </cell>
          <cell r="B1004" t="str">
            <v>931</v>
          </cell>
          <cell r="D1004">
            <v>1012.32</v>
          </cell>
          <cell r="F1004" t="str">
            <v>931ID</v>
          </cell>
          <cell r="G1004" t="str">
            <v>931</v>
          </cell>
          <cell r="I1004">
            <v>1012.32</v>
          </cell>
        </row>
        <row r="1005">
          <cell r="A1005" t="str">
            <v>931OR</v>
          </cell>
          <cell r="B1005" t="str">
            <v>931</v>
          </cell>
          <cell r="D1005">
            <v>259286.92</v>
          </cell>
          <cell r="F1005" t="str">
            <v>931OR</v>
          </cell>
          <cell r="G1005" t="str">
            <v>931</v>
          </cell>
          <cell r="I1005">
            <v>259286.92</v>
          </cell>
        </row>
        <row r="1006">
          <cell r="A1006" t="str">
            <v>931SO</v>
          </cell>
          <cell r="B1006" t="str">
            <v>931</v>
          </cell>
          <cell r="D1006">
            <v>2138242.75</v>
          </cell>
          <cell r="F1006" t="str">
            <v>931SO</v>
          </cell>
          <cell r="G1006" t="str">
            <v>931</v>
          </cell>
          <cell r="I1006">
            <v>2138242.75</v>
          </cell>
        </row>
        <row r="1007">
          <cell r="A1007" t="str">
            <v>931UT</v>
          </cell>
          <cell r="B1007" t="str">
            <v>931</v>
          </cell>
          <cell r="D1007">
            <v>10014.719999999999</v>
          </cell>
          <cell r="F1007" t="str">
            <v>931UT</v>
          </cell>
          <cell r="G1007" t="str">
            <v>931</v>
          </cell>
          <cell r="I1007">
            <v>10014.719999999999</v>
          </cell>
        </row>
        <row r="1008">
          <cell r="A1008" t="str">
            <v>931WA</v>
          </cell>
          <cell r="B1008" t="str">
            <v>931</v>
          </cell>
          <cell r="D1008">
            <v>41302.43</v>
          </cell>
          <cell r="F1008" t="str">
            <v>931WA</v>
          </cell>
          <cell r="G1008" t="str">
            <v>931</v>
          </cell>
          <cell r="I1008">
            <v>41302.43</v>
          </cell>
        </row>
        <row r="1009">
          <cell r="A1009" t="str">
            <v>931WYP</v>
          </cell>
          <cell r="B1009" t="str">
            <v>931</v>
          </cell>
          <cell r="D1009">
            <v>41919.730000000003</v>
          </cell>
          <cell r="F1009" t="str">
            <v>931WYP</v>
          </cell>
          <cell r="G1009" t="str">
            <v>931</v>
          </cell>
          <cell r="I1009">
            <v>41919.730000000003</v>
          </cell>
        </row>
        <row r="1010">
          <cell r="A1010" t="str">
            <v>935CA</v>
          </cell>
          <cell r="B1010" t="str">
            <v>935</v>
          </cell>
          <cell r="D1010">
            <v>93488.618776837888</v>
          </cell>
          <cell r="F1010" t="str">
            <v>935CA</v>
          </cell>
          <cell r="G1010" t="str">
            <v>935</v>
          </cell>
          <cell r="I1010">
            <v>93488.618776837888</v>
          </cell>
        </row>
        <row r="1011">
          <cell r="A1011" t="str">
            <v>935CN</v>
          </cell>
          <cell r="B1011" t="str">
            <v>935</v>
          </cell>
          <cell r="D1011">
            <v>59158.26</v>
          </cell>
          <cell r="F1011" t="str">
            <v>935CN</v>
          </cell>
          <cell r="G1011" t="str">
            <v>935</v>
          </cell>
          <cell r="I1011">
            <v>59158.26</v>
          </cell>
        </row>
        <row r="1012">
          <cell r="A1012" t="str">
            <v>935ID</v>
          </cell>
          <cell r="B1012" t="str">
            <v>935</v>
          </cell>
          <cell r="D1012">
            <v>15194.54</v>
          </cell>
          <cell r="F1012" t="str">
            <v>935ID</v>
          </cell>
          <cell r="G1012" t="str">
            <v>935</v>
          </cell>
          <cell r="I1012">
            <v>15194.54</v>
          </cell>
        </row>
        <row r="1013">
          <cell r="A1013" t="str">
            <v>935OR</v>
          </cell>
          <cell r="B1013" t="str">
            <v>935</v>
          </cell>
          <cell r="D1013">
            <v>168924.33619499457</v>
          </cell>
          <cell r="F1013" t="str">
            <v>935OR</v>
          </cell>
          <cell r="G1013" t="str">
            <v>935</v>
          </cell>
          <cell r="I1013">
            <v>168924.33619499457</v>
          </cell>
        </row>
        <row r="1014">
          <cell r="A1014" t="str">
            <v>935SO</v>
          </cell>
          <cell r="B1014" t="str">
            <v>935</v>
          </cell>
          <cell r="D1014">
            <v>23462956.474586036</v>
          </cell>
          <cell r="F1014" t="str">
            <v>935SO</v>
          </cell>
          <cell r="G1014" t="str">
            <v>935</v>
          </cell>
          <cell r="I1014">
            <v>23462956.474586036</v>
          </cell>
        </row>
        <row r="1015">
          <cell r="A1015" t="str">
            <v>935UT</v>
          </cell>
          <cell r="B1015" t="str">
            <v>935</v>
          </cell>
          <cell r="D1015">
            <v>100923.51</v>
          </cell>
          <cell r="F1015" t="str">
            <v>935UT</v>
          </cell>
          <cell r="G1015" t="str">
            <v>935</v>
          </cell>
          <cell r="I1015">
            <v>100923.51</v>
          </cell>
        </row>
        <row r="1016">
          <cell r="A1016" t="str">
            <v>935WA</v>
          </cell>
          <cell r="B1016" t="str">
            <v>935</v>
          </cell>
          <cell r="D1016">
            <v>46374.473566127432</v>
          </cell>
          <cell r="F1016" t="str">
            <v>935WA</v>
          </cell>
          <cell r="G1016" t="str">
            <v>935</v>
          </cell>
          <cell r="I1016">
            <v>46374.473566127432</v>
          </cell>
        </row>
        <row r="1017">
          <cell r="A1017" t="str">
            <v>935WYP</v>
          </cell>
          <cell r="B1017" t="str">
            <v>935</v>
          </cell>
          <cell r="D1017">
            <v>41360.07843459041</v>
          </cell>
          <cell r="F1017" t="str">
            <v>935WYP</v>
          </cell>
          <cell r="G1017" t="str">
            <v>935</v>
          </cell>
          <cell r="I1017">
            <v>41360.07843459041</v>
          </cell>
        </row>
        <row r="1018">
          <cell r="A1018" t="str">
            <v>935WYU</v>
          </cell>
          <cell r="B1018" t="str">
            <v>935</v>
          </cell>
          <cell r="D1018">
            <v>7474.23</v>
          </cell>
          <cell r="F1018" t="str">
            <v>935WYU</v>
          </cell>
          <cell r="G1018" t="str">
            <v>935</v>
          </cell>
          <cell r="I1018">
            <v>7474.23</v>
          </cell>
        </row>
        <row r="1019">
          <cell r="A1019" t="str">
            <v>4118SE</v>
          </cell>
          <cell r="B1019" t="str">
            <v>4118</v>
          </cell>
          <cell r="D1019">
            <v>0</v>
          </cell>
          <cell r="F1019" t="str">
            <v>4118SE</v>
          </cell>
          <cell r="G1019" t="str">
            <v>4118</v>
          </cell>
          <cell r="I1019">
            <v>0</v>
          </cell>
        </row>
        <row r="1020">
          <cell r="A1020" t="str">
            <v>40910IBT</v>
          </cell>
          <cell r="B1020" t="str">
            <v>40910</v>
          </cell>
          <cell r="D1020">
            <v>137232718.15000001</v>
          </cell>
          <cell r="F1020" t="str">
            <v>40910IBT</v>
          </cell>
          <cell r="G1020" t="str">
            <v>40910</v>
          </cell>
          <cell r="I1020">
            <v>137232718.15000001</v>
          </cell>
        </row>
        <row r="1021">
          <cell r="A1021" t="str">
            <v>40911IBT</v>
          </cell>
          <cell r="B1021" t="str">
            <v>40911</v>
          </cell>
          <cell r="D1021">
            <v>35668036.920000002</v>
          </cell>
          <cell r="F1021" t="str">
            <v>40911IBT</v>
          </cell>
          <cell r="G1021" t="str">
            <v>40911</v>
          </cell>
          <cell r="I1021">
            <v>35668036.920000002</v>
          </cell>
        </row>
        <row r="1022">
          <cell r="A1022" t="str">
            <v>41140DGU</v>
          </cell>
          <cell r="B1022" t="str">
            <v>41140</v>
          </cell>
          <cell r="D1022">
            <v>-1339179.2818247483</v>
          </cell>
          <cell r="F1022" t="str">
            <v>41140DGU</v>
          </cell>
          <cell r="G1022" t="str">
            <v>41140</v>
          </cell>
          <cell r="I1022">
            <v>-1339179.2818247483</v>
          </cell>
        </row>
        <row r="1023">
          <cell r="A1023" t="str">
            <v>403360CA</v>
          </cell>
          <cell r="B1023" t="str">
            <v>403360</v>
          </cell>
          <cell r="D1023">
            <v>33132.369820570319</v>
          </cell>
          <cell r="F1023" t="str">
            <v>403360CA</v>
          </cell>
          <cell r="G1023" t="str">
            <v>403360</v>
          </cell>
          <cell r="I1023">
            <v>33132.369820570319</v>
          </cell>
        </row>
        <row r="1024">
          <cell r="A1024" t="str">
            <v>403360ID</v>
          </cell>
          <cell r="B1024" t="str">
            <v>403360</v>
          </cell>
          <cell r="D1024">
            <v>57558.725643220401</v>
          </cell>
          <cell r="F1024" t="str">
            <v>403360ID</v>
          </cell>
          <cell r="G1024" t="str">
            <v>403360</v>
          </cell>
          <cell r="I1024">
            <v>57558.725643220401</v>
          </cell>
        </row>
        <row r="1025">
          <cell r="A1025" t="str">
            <v>403360OR</v>
          </cell>
          <cell r="B1025" t="str">
            <v>403360</v>
          </cell>
          <cell r="D1025">
            <v>125377.34999561057</v>
          </cell>
          <cell r="F1025" t="str">
            <v>403360OR</v>
          </cell>
          <cell r="G1025" t="str">
            <v>403360</v>
          </cell>
          <cell r="I1025">
            <v>125377.34999561057</v>
          </cell>
        </row>
        <row r="1026">
          <cell r="A1026" t="str">
            <v>403360UT</v>
          </cell>
          <cell r="B1026" t="str">
            <v>403360</v>
          </cell>
          <cell r="D1026">
            <v>463439.92060423794</v>
          </cell>
          <cell r="F1026" t="str">
            <v>403360UT</v>
          </cell>
          <cell r="G1026" t="str">
            <v>403360</v>
          </cell>
          <cell r="I1026">
            <v>463439.92060423794</v>
          </cell>
        </row>
        <row r="1027">
          <cell r="A1027" t="str">
            <v>403360WA</v>
          </cell>
          <cell r="B1027" t="str">
            <v>403360</v>
          </cell>
          <cell r="D1027">
            <v>18260.936187955424</v>
          </cell>
          <cell r="F1027" t="str">
            <v>403360WA</v>
          </cell>
          <cell r="G1027" t="str">
            <v>403360</v>
          </cell>
          <cell r="I1027">
            <v>18260.936187955424</v>
          </cell>
        </row>
        <row r="1028">
          <cell r="A1028" t="str">
            <v>403360WYP</v>
          </cell>
          <cell r="B1028" t="str">
            <v>403360</v>
          </cell>
          <cell r="D1028">
            <v>60614.832906381009</v>
          </cell>
          <cell r="F1028" t="str">
            <v>403360WYP</v>
          </cell>
          <cell r="G1028" t="str">
            <v>403360</v>
          </cell>
          <cell r="I1028">
            <v>60614.832906381009</v>
          </cell>
        </row>
        <row r="1029">
          <cell r="A1029" t="str">
            <v>403360WYU</v>
          </cell>
          <cell r="B1029" t="str">
            <v>403360</v>
          </cell>
          <cell r="D1029">
            <v>79910.179999999993</v>
          </cell>
          <cell r="F1029" t="str">
            <v>403360WYU</v>
          </cell>
          <cell r="G1029" t="str">
            <v>403360</v>
          </cell>
          <cell r="I1029">
            <v>79910.179999999993</v>
          </cell>
        </row>
        <row r="1030">
          <cell r="A1030" t="str">
            <v>403361CA</v>
          </cell>
          <cell r="B1030" t="str">
            <v>403361</v>
          </cell>
          <cell r="D1030">
            <v>121430.06057936719</v>
          </cell>
          <cell r="F1030" t="str">
            <v>403361CA</v>
          </cell>
          <cell r="G1030" t="str">
            <v>403361</v>
          </cell>
          <cell r="I1030">
            <v>121430.06057936719</v>
          </cell>
        </row>
        <row r="1031">
          <cell r="A1031" t="str">
            <v>403361ID</v>
          </cell>
          <cell r="B1031" t="str">
            <v>403361</v>
          </cell>
          <cell r="D1031">
            <v>109160.56923368678</v>
          </cell>
          <cell r="F1031" t="str">
            <v>403361ID</v>
          </cell>
          <cell r="G1031" t="str">
            <v>403361</v>
          </cell>
          <cell r="I1031">
            <v>109160.56923368678</v>
          </cell>
        </row>
        <row r="1032">
          <cell r="A1032" t="str">
            <v>403361OR</v>
          </cell>
          <cell r="B1032" t="str">
            <v>403361</v>
          </cell>
          <cell r="D1032">
            <v>693631.88261438487</v>
          </cell>
          <cell r="F1032" t="str">
            <v>403361OR</v>
          </cell>
          <cell r="G1032" t="str">
            <v>403361</v>
          </cell>
          <cell r="I1032">
            <v>693631.88261438487</v>
          </cell>
        </row>
        <row r="1033">
          <cell r="A1033" t="str">
            <v>403361UT</v>
          </cell>
          <cell r="B1033" t="str">
            <v>403361</v>
          </cell>
          <cell r="D1033">
            <v>1490348.7857192541</v>
          </cell>
          <cell r="F1033" t="str">
            <v>403361UT</v>
          </cell>
          <cell r="G1033" t="str">
            <v>403361</v>
          </cell>
          <cell r="I1033">
            <v>1490348.7857192541</v>
          </cell>
        </row>
        <row r="1034">
          <cell r="A1034" t="str">
            <v>403361WA</v>
          </cell>
          <cell r="B1034" t="str">
            <v>403361</v>
          </cell>
          <cell r="D1034">
            <v>108833.38379984141</v>
          </cell>
          <cell r="F1034" t="str">
            <v>403361WA</v>
          </cell>
          <cell r="G1034" t="str">
            <v>403361</v>
          </cell>
          <cell r="I1034">
            <v>108833.38379984141</v>
          </cell>
        </row>
        <row r="1035">
          <cell r="A1035" t="str">
            <v>403361WYP</v>
          </cell>
          <cell r="B1035" t="str">
            <v>403361</v>
          </cell>
          <cell r="D1035">
            <v>257376.99593538884</v>
          </cell>
          <cell r="F1035" t="str">
            <v>403361WYP</v>
          </cell>
          <cell r="G1035" t="str">
            <v>403361</v>
          </cell>
          <cell r="I1035">
            <v>257376.99593538884</v>
          </cell>
        </row>
        <row r="1036">
          <cell r="A1036" t="str">
            <v>403361WYU</v>
          </cell>
          <cell r="B1036" t="str">
            <v>403361</v>
          </cell>
          <cell r="D1036">
            <v>88664.639999999999</v>
          </cell>
          <cell r="F1036" t="str">
            <v>403361WYU</v>
          </cell>
          <cell r="G1036" t="str">
            <v>403361</v>
          </cell>
          <cell r="I1036">
            <v>88664.639999999999</v>
          </cell>
        </row>
        <row r="1037">
          <cell r="A1037" t="str">
            <v>403362CA</v>
          </cell>
          <cell r="B1037" t="str">
            <v>403362</v>
          </cell>
          <cell r="D1037">
            <v>943847.84794857516</v>
          </cell>
          <cell r="F1037" t="str">
            <v>403362CA</v>
          </cell>
          <cell r="G1037" t="str">
            <v>403362</v>
          </cell>
          <cell r="I1037">
            <v>943847.84794857516</v>
          </cell>
        </row>
        <row r="1038">
          <cell r="A1038" t="str">
            <v>403362ID</v>
          </cell>
          <cell r="B1038" t="str">
            <v>403362</v>
          </cell>
          <cell r="D1038">
            <v>-1247760.0166938447</v>
          </cell>
          <cell r="F1038" t="str">
            <v>403362ID</v>
          </cell>
          <cell r="G1038" t="str">
            <v>403362</v>
          </cell>
          <cell r="I1038">
            <v>-1247760.0166938447</v>
          </cell>
        </row>
        <row r="1039">
          <cell r="A1039" t="str">
            <v>403362OR</v>
          </cell>
          <cell r="B1039" t="str">
            <v>403362</v>
          </cell>
          <cell r="D1039">
            <v>6436790.8415775336</v>
          </cell>
          <cell r="F1039" t="str">
            <v>403362OR</v>
          </cell>
          <cell r="G1039" t="str">
            <v>403362</v>
          </cell>
          <cell r="I1039">
            <v>6436790.8415775336</v>
          </cell>
        </row>
        <row r="1040">
          <cell r="A1040" t="str">
            <v>403362UT</v>
          </cell>
          <cell r="B1040" t="str">
            <v>403362</v>
          </cell>
          <cell r="D1040">
            <v>-6724359.9364678534</v>
          </cell>
          <cell r="F1040" t="str">
            <v>403362UT</v>
          </cell>
          <cell r="G1040" t="str">
            <v>403362</v>
          </cell>
          <cell r="I1040">
            <v>-6724359.9364678534</v>
          </cell>
        </row>
        <row r="1041">
          <cell r="A1041" t="str">
            <v>403362WA</v>
          </cell>
          <cell r="B1041" t="str">
            <v>403362</v>
          </cell>
          <cell r="D1041">
            <v>1957815.6650761385</v>
          </cell>
          <cell r="F1041" t="str">
            <v>403362WA</v>
          </cell>
          <cell r="G1041" t="str">
            <v>403362</v>
          </cell>
          <cell r="I1041">
            <v>1957815.6650761385</v>
          </cell>
        </row>
        <row r="1042">
          <cell r="A1042" t="str">
            <v>403362WYP</v>
          </cell>
          <cell r="B1042" t="str">
            <v>403362</v>
          </cell>
          <cell r="D1042">
            <v>757561.01051430032</v>
          </cell>
          <cell r="F1042" t="str">
            <v>403362WYP</v>
          </cell>
          <cell r="G1042" t="str">
            <v>403362</v>
          </cell>
          <cell r="I1042">
            <v>757561.01051430032</v>
          </cell>
        </row>
        <row r="1043">
          <cell r="A1043" t="str">
            <v>403362WYU</v>
          </cell>
          <cell r="B1043" t="str">
            <v>403362</v>
          </cell>
          <cell r="D1043">
            <v>368659.98</v>
          </cell>
          <cell r="F1043" t="str">
            <v>403362WYU</v>
          </cell>
          <cell r="G1043" t="str">
            <v>403362</v>
          </cell>
          <cell r="I1043">
            <v>368659.98</v>
          </cell>
        </row>
        <row r="1044">
          <cell r="A1044" t="str">
            <v>403364CA</v>
          </cell>
          <cell r="B1044" t="str">
            <v>403364</v>
          </cell>
          <cell r="D1044">
            <v>2771182.9384645522</v>
          </cell>
          <cell r="F1044" t="str">
            <v>403364CA</v>
          </cell>
          <cell r="G1044" t="str">
            <v>403364</v>
          </cell>
          <cell r="I1044">
            <v>2771182.9384645522</v>
          </cell>
        </row>
        <row r="1045">
          <cell r="A1045" t="str">
            <v>403364ID</v>
          </cell>
          <cell r="B1045" t="str">
            <v>403364</v>
          </cell>
          <cell r="D1045">
            <v>3873550.5356265376</v>
          </cell>
          <cell r="F1045" t="str">
            <v>403364ID</v>
          </cell>
          <cell r="G1045" t="str">
            <v>403364</v>
          </cell>
          <cell r="I1045">
            <v>3873550.5356265376</v>
          </cell>
        </row>
        <row r="1046">
          <cell r="A1046" t="str">
            <v>403364OR</v>
          </cell>
          <cell r="B1046" t="str">
            <v>403364</v>
          </cell>
          <cell r="D1046">
            <v>14063371.199348507</v>
          </cell>
          <cell r="F1046" t="str">
            <v>403364OR</v>
          </cell>
          <cell r="G1046" t="str">
            <v>403364</v>
          </cell>
          <cell r="I1046">
            <v>14063371.199348507</v>
          </cell>
        </row>
        <row r="1047">
          <cell r="A1047" t="str">
            <v>403364UT</v>
          </cell>
          <cell r="B1047" t="str">
            <v>403364</v>
          </cell>
          <cell r="D1047">
            <v>19511023.529393006</v>
          </cell>
          <cell r="F1047" t="str">
            <v>403364UT</v>
          </cell>
          <cell r="G1047" t="str">
            <v>403364</v>
          </cell>
          <cell r="I1047">
            <v>19511023.529393006</v>
          </cell>
        </row>
        <row r="1048">
          <cell r="A1048" t="str">
            <v>403364WA</v>
          </cell>
          <cell r="B1048" t="str">
            <v>403364</v>
          </cell>
          <cell r="D1048">
            <v>4184773.0981281381</v>
          </cell>
          <cell r="F1048" t="str">
            <v>403364WA</v>
          </cell>
          <cell r="G1048" t="str">
            <v>403364</v>
          </cell>
          <cell r="I1048">
            <v>4184773.0981281381</v>
          </cell>
        </row>
        <row r="1049">
          <cell r="A1049" t="str">
            <v>403364WYP</v>
          </cell>
          <cell r="B1049" t="str">
            <v>403364</v>
          </cell>
          <cell r="D1049">
            <v>5665823.4894669624</v>
          </cell>
          <cell r="F1049" t="str">
            <v>403364WYP</v>
          </cell>
          <cell r="G1049" t="str">
            <v>403364</v>
          </cell>
          <cell r="I1049">
            <v>5665823.4894669624</v>
          </cell>
        </row>
        <row r="1050">
          <cell r="A1050" t="str">
            <v>403364WYU</v>
          </cell>
          <cell r="B1050" t="str">
            <v>403364</v>
          </cell>
          <cell r="D1050">
            <v>1121520.3</v>
          </cell>
          <cell r="F1050" t="str">
            <v>403364WYU</v>
          </cell>
          <cell r="G1050" t="str">
            <v>403364</v>
          </cell>
          <cell r="I1050">
            <v>1121520.3</v>
          </cell>
        </row>
        <row r="1051">
          <cell r="A1051" t="str">
            <v>403365CA</v>
          </cell>
          <cell r="B1051" t="str">
            <v>403365</v>
          </cell>
          <cell r="D1051">
            <v>1215945.8342382731</v>
          </cell>
          <cell r="F1051" t="str">
            <v>403365CA</v>
          </cell>
          <cell r="G1051" t="str">
            <v>403365</v>
          </cell>
          <cell r="I1051">
            <v>1215945.8342382731</v>
          </cell>
        </row>
        <row r="1052">
          <cell r="A1052" t="str">
            <v>403365ID</v>
          </cell>
          <cell r="B1052" t="str">
            <v>403365</v>
          </cell>
          <cell r="D1052">
            <v>1357002.2592505128</v>
          </cell>
          <cell r="F1052" t="str">
            <v>403365ID</v>
          </cell>
          <cell r="G1052" t="str">
            <v>403365</v>
          </cell>
          <cell r="I1052">
            <v>1357002.2592505128</v>
          </cell>
        </row>
        <row r="1053">
          <cell r="A1053" t="str">
            <v>403365OR</v>
          </cell>
          <cell r="B1053" t="str">
            <v>403365</v>
          </cell>
          <cell r="D1053">
            <v>7852541.8077639285</v>
          </cell>
          <cell r="F1053" t="str">
            <v>403365OR</v>
          </cell>
          <cell r="G1053" t="str">
            <v>403365</v>
          </cell>
          <cell r="I1053">
            <v>7852541.8077639285</v>
          </cell>
        </row>
        <row r="1054">
          <cell r="A1054" t="str">
            <v>403365UT</v>
          </cell>
          <cell r="B1054" t="str">
            <v>403365</v>
          </cell>
          <cell r="D1054">
            <v>10136393.148428846</v>
          </cell>
          <cell r="F1054" t="str">
            <v>403365UT</v>
          </cell>
          <cell r="G1054" t="str">
            <v>403365</v>
          </cell>
          <cell r="I1054">
            <v>10136393.148428846</v>
          </cell>
        </row>
        <row r="1055">
          <cell r="A1055" t="str">
            <v>403365WA</v>
          </cell>
          <cell r="B1055" t="str">
            <v>403365</v>
          </cell>
          <cell r="D1055">
            <v>1981476.0797876215</v>
          </cell>
          <cell r="F1055" t="str">
            <v>403365WA</v>
          </cell>
          <cell r="G1055" t="str">
            <v>403365</v>
          </cell>
          <cell r="I1055">
            <v>1981476.0797876215</v>
          </cell>
        </row>
        <row r="1056">
          <cell r="A1056" t="str">
            <v>403365WYP</v>
          </cell>
          <cell r="B1056" t="str">
            <v>403365</v>
          </cell>
          <cell r="D1056">
            <v>2657886.5585432821</v>
          </cell>
          <cell r="F1056" t="str">
            <v>403365WYP</v>
          </cell>
          <cell r="G1056" t="str">
            <v>403365</v>
          </cell>
          <cell r="I1056">
            <v>2657886.5585432821</v>
          </cell>
        </row>
        <row r="1057">
          <cell r="A1057" t="str">
            <v>403365WYU</v>
          </cell>
          <cell r="B1057" t="str">
            <v>403365</v>
          </cell>
          <cell r="D1057">
            <v>341471.88</v>
          </cell>
          <cell r="F1057" t="str">
            <v>403365WYU</v>
          </cell>
          <cell r="G1057" t="str">
            <v>403365</v>
          </cell>
          <cell r="I1057">
            <v>341471.88</v>
          </cell>
        </row>
        <row r="1058">
          <cell r="A1058" t="str">
            <v>403366CA</v>
          </cell>
          <cell r="B1058" t="str">
            <v>403366</v>
          </cell>
          <cell r="D1058">
            <v>588760.99559165502</v>
          </cell>
          <cell r="F1058" t="str">
            <v>403366CA</v>
          </cell>
          <cell r="G1058" t="str">
            <v>403366</v>
          </cell>
          <cell r="I1058">
            <v>588760.99559165502</v>
          </cell>
        </row>
        <row r="1059">
          <cell r="A1059" t="str">
            <v>403366ID</v>
          </cell>
          <cell r="B1059" t="str">
            <v>403366</v>
          </cell>
          <cell r="D1059">
            <v>430159.85071389342</v>
          </cell>
          <cell r="F1059" t="str">
            <v>403366ID</v>
          </cell>
          <cell r="G1059" t="str">
            <v>403366</v>
          </cell>
          <cell r="I1059">
            <v>430159.85071389342</v>
          </cell>
        </row>
        <row r="1060">
          <cell r="A1060" t="str">
            <v>403366OR</v>
          </cell>
          <cell r="B1060" t="str">
            <v>403366</v>
          </cell>
          <cell r="D1060">
            <v>2293523.6427612114</v>
          </cell>
          <cell r="F1060" t="str">
            <v>403366OR</v>
          </cell>
          <cell r="G1060" t="str">
            <v>403366</v>
          </cell>
          <cell r="I1060">
            <v>2293523.6427612114</v>
          </cell>
        </row>
        <row r="1061">
          <cell r="A1061" t="str">
            <v>403366UT</v>
          </cell>
          <cell r="B1061" t="str">
            <v>403366</v>
          </cell>
          <cell r="D1061">
            <v>6916846.0534061883</v>
          </cell>
          <cell r="F1061" t="str">
            <v>403366UT</v>
          </cell>
          <cell r="G1061" t="str">
            <v>403366</v>
          </cell>
          <cell r="I1061">
            <v>6916846.0534061883</v>
          </cell>
        </row>
        <row r="1062">
          <cell r="A1062" t="str">
            <v>403366WA</v>
          </cell>
          <cell r="B1062" t="str">
            <v>403366</v>
          </cell>
          <cell r="D1062">
            <v>597030.09555594507</v>
          </cell>
          <cell r="F1062" t="str">
            <v>403366WA</v>
          </cell>
          <cell r="G1062" t="str">
            <v>403366</v>
          </cell>
          <cell r="I1062">
            <v>597030.09555594507</v>
          </cell>
        </row>
        <row r="1063">
          <cell r="A1063" t="str">
            <v>403366WYP</v>
          </cell>
          <cell r="B1063" t="str">
            <v>403366</v>
          </cell>
          <cell r="D1063">
            <v>916868.05511317123</v>
          </cell>
          <cell r="F1063" t="str">
            <v>403366WYP</v>
          </cell>
          <cell r="G1063" t="str">
            <v>403366</v>
          </cell>
          <cell r="I1063">
            <v>916868.05511317123</v>
          </cell>
        </row>
        <row r="1064">
          <cell r="A1064" t="str">
            <v>403366WYU</v>
          </cell>
          <cell r="B1064" t="str">
            <v>403366</v>
          </cell>
          <cell r="D1064">
            <v>166990.06</v>
          </cell>
          <cell r="F1064" t="str">
            <v>403366WYU</v>
          </cell>
          <cell r="G1064" t="str">
            <v>403366</v>
          </cell>
          <cell r="I1064">
            <v>166990.06</v>
          </cell>
        </row>
        <row r="1065">
          <cell r="A1065" t="str">
            <v>403367CA</v>
          </cell>
          <cell r="B1065" t="str">
            <v>403367</v>
          </cell>
          <cell r="D1065">
            <v>606842.47355608596</v>
          </cell>
          <cell r="F1065" t="str">
            <v>403367CA</v>
          </cell>
          <cell r="G1065" t="str">
            <v>403367</v>
          </cell>
          <cell r="I1065">
            <v>606842.47355608596</v>
          </cell>
        </row>
        <row r="1066">
          <cell r="A1066" t="str">
            <v>403367ID</v>
          </cell>
          <cell r="B1066" t="str">
            <v>403367</v>
          </cell>
          <cell r="D1066">
            <v>1099266.7698854958</v>
          </cell>
          <cell r="F1066" t="str">
            <v>403367ID</v>
          </cell>
          <cell r="G1066" t="str">
            <v>403367</v>
          </cell>
          <cell r="I1066">
            <v>1099266.7698854958</v>
          </cell>
        </row>
        <row r="1067">
          <cell r="A1067" t="str">
            <v>403367OR</v>
          </cell>
          <cell r="B1067" t="str">
            <v>403367</v>
          </cell>
          <cell r="D1067">
            <v>4872119.8693804685</v>
          </cell>
          <cell r="F1067" t="str">
            <v>403367OR</v>
          </cell>
          <cell r="G1067" t="str">
            <v>403367</v>
          </cell>
          <cell r="I1067">
            <v>4872119.8693804685</v>
          </cell>
        </row>
        <row r="1068">
          <cell r="A1068" t="str">
            <v>403367UT</v>
          </cell>
          <cell r="B1068" t="str">
            <v>403367</v>
          </cell>
          <cell r="D1068">
            <v>18004827.724364527</v>
          </cell>
          <cell r="F1068" t="str">
            <v>403367UT</v>
          </cell>
          <cell r="G1068" t="str">
            <v>403367</v>
          </cell>
          <cell r="I1068">
            <v>18004827.724364527</v>
          </cell>
        </row>
        <row r="1069">
          <cell r="A1069" t="str">
            <v>403367WA</v>
          </cell>
          <cell r="B1069" t="str">
            <v>403367</v>
          </cell>
          <cell r="D1069">
            <v>891718.80906561832</v>
          </cell>
          <cell r="F1069" t="str">
            <v>403367WA</v>
          </cell>
          <cell r="G1069" t="str">
            <v>403367</v>
          </cell>
          <cell r="I1069">
            <v>891718.80906561832</v>
          </cell>
        </row>
        <row r="1070">
          <cell r="A1070" t="str">
            <v>403367WYP</v>
          </cell>
          <cell r="B1070" t="str">
            <v>403367</v>
          </cell>
          <cell r="D1070">
            <v>1788784.6833760033</v>
          </cell>
          <cell r="F1070" t="str">
            <v>403367WYP</v>
          </cell>
          <cell r="G1070" t="str">
            <v>403367</v>
          </cell>
          <cell r="I1070">
            <v>1788784.6833760033</v>
          </cell>
        </row>
        <row r="1071">
          <cell r="A1071" t="str">
            <v>403367WYU</v>
          </cell>
          <cell r="B1071" t="str">
            <v>403367</v>
          </cell>
          <cell r="D1071">
            <v>617820.43000000005</v>
          </cell>
          <cell r="F1071" t="str">
            <v>403367WYU</v>
          </cell>
          <cell r="G1071" t="str">
            <v>403367</v>
          </cell>
          <cell r="I1071">
            <v>617820.43000000005</v>
          </cell>
        </row>
        <row r="1072">
          <cell r="A1072" t="str">
            <v>403368CA</v>
          </cell>
          <cell r="B1072" t="str">
            <v>403368</v>
          </cell>
          <cell r="D1072">
            <v>1556137.2721928004</v>
          </cell>
          <cell r="F1072" t="str">
            <v>403368CA</v>
          </cell>
          <cell r="G1072" t="str">
            <v>403368</v>
          </cell>
          <cell r="I1072">
            <v>1556137.2721928004</v>
          </cell>
        </row>
        <row r="1073">
          <cell r="A1073" t="str">
            <v>403368ID</v>
          </cell>
          <cell r="B1073" t="str">
            <v>403368</v>
          </cell>
          <cell r="D1073">
            <v>2626804.186659765</v>
          </cell>
          <cell r="F1073" t="str">
            <v>403368ID</v>
          </cell>
          <cell r="G1073" t="str">
            <v>403368</v>
          </cell>
          <cell r="I1073">
            <v>2626804.186659765</v>
          </cell>
        </row>
        <row r="1074">
          <cell r="A1074" t="str">
            <v>403368OR</v>
          </cell>
          <cell r="B1074" t="str">
            <v>403368</v>
          </cell>
          <cell r="D1074">
            <v>12518823.856326209</v>
          </cell>
          <cell r="F1074" t="str">
            <v>403368OR</v>
          </cell>
          <cell r="G1074" t="str">
            <v>403368</v>
          </cell>
          <cell r="I1074">
            <v>12518823.856326209</v>
          </cell>
        </row>
        <row r="1075">
          <cell r="A1075" t="str">
            <v>403368UT</v>
          </cell>
          <cell r="B1075" t="str">
            <v>403368</v>
          </cell>
          <cell r="D1075">
            <v>18896051.812791649</v>
          </cell>
          <cell r="F1075" t="str">
            <v>403368UT</v>
          </cell>
          <cell r="G1075" t="str">
            <v>403368</v>
          </cell>
          <cell r="I1075">
            <v>18896051.812791649</v>
          </cell>
        </row>
        <row r="1076">
          <cell r="A1076" t="str">
            <v>403368WA</v>
          </cell>
          <cell r="B1076" t="str">
            <v>403368</v>
          </cell>
          <cell r="D1076">
            <v>3261180.3131644968</v>
          </cell>
          <cell r="F1076" t="str">
            <v>403368WA</v>
          </cell>
          <cell r="G1076" t="str">
            <v>403368</v>
          </cell>
          <cell r="I1076">
            <v>3261180.3131644968</v>
          </cell>
        </row>
        <row r="1077">
          <cell r="A1077" t="str">
            <v>403368WYP</v>
          </cell>
          <cell r="B1077" t="str">
            <v>403368</v>
          </cell>
          <cell r="D1077">
            <v>3870044.4339343728</v>
          </cell>
          <cell r="F1077" t="str">
            <v>403368WYP</v>
          </cell>
          <cell r="G1077" t="str">
            <v>403368</v>
          </cell>
          <cell r="I1077">
            <v>3870044.4339343728</v>
          </cell>
        </row>
        <row r="1078">
          <cell r="A1078" t="str">
            <v>403368WYU</v>
          </cell>
          <cell r="B1078" t="str">
            <v>403368</v>
          </cell>
          <cell r="D1078">
            <v>493613.6</v>
          </cell>
          <cell r="F1078" t="str">
            <v>403368WYU</v>
          </cell>
          <cell r="G1078" t="str">
            <v>403368</v>
          </cell>
          <cell r="I1078">
            <v>493613.6</v>
          </cell>
        </row>
        <row r="1079">
          <cell r="A1079" t="str">
            <v>403369CA</v>
          </cell>
          <cell r="B1079" t="str">
            <v>403369</v>
          </cell>
          <cell r="D1079">
            <v>589429.60115968494</v>
          </cell>
          <cell r="F1079" t="str">
            <v>403369CA</v>
          </cell>
          <cell r="G1079" t="str">
            <v>403369</v>
          </cell>
          <cell r="I1079">
            <v>589429.60115968494</v>
          </cell>
        </row>
        <row r="1080">
          <cell r="A1080" t="str">
            <v>403369ID</v>
          </cell>
          <cell r="B1080" t="str">
            <v>403369</v>
          </cell>
          <cell r="D1080">
            <v>1374752.4117705668</v>
          </cell>
          <cell r="F1080" t="str">
            <v>403369ID</v>
          </cell>
          <cell r="G1080" t="str">
            <v>403369</v>
          </cell>
          <cell r="I1080">
            <v>1374752.4117705668</v>
          </cell>
        </row>
        <row r="1081">
          <cell r="A1081" t="str">
            <v>403369OR</v>
          </cell>
          <cell r="B1081" t="str">
            <v>403369</v>
          </cell>
          <cell r="D1081">
            <v>7609734.1185735948</v>
          </cell>
          <cell r="F1081" t="str">
            <v>403369OR</v>
          </cell>
          <cell r="G1081" t="str">
            <v>403369</v>
          </cell>
          <cell r="I1081">
            <v>7609734.1185735948</v>
          </cell>
        </row>
        <row r="1082">
          <cell r="A1082" t="str">
            <v>403369UT</v>
          </cell>
          <cell r="B1082" t="str">
            <v>403369</v>
          </cell>
          <cell r="D1082">
            <v>11031784.766012577</v>
          </cell>
          <cell r="F1082" t="str">
            <v>403369UT</v>
          </cell>
          <cell r="G1082" t="str">
            <v>403369</v>
          </cell>
          <cell r="I1082">
            <v>11031784.766012577</v>
          </cell>
        </row>
        <row r="1083">
          <cell r="A1083" t="str">
            <v>403369WA</v>
          </cell>
          <cell r="B1083" t="str">
            <v>403369</v>
          </cell>
          <cell r="D1083">
            <v>1782458.150833891</v>
          </cell>
          <cell r="F1083" t="str">
            <v>403369WA</v>
          </cell>
          <cell r="G1083" t="str">
            <v>403369</v>
          </cell>
          <cell r="I1083">
            <v>1782458.150833891</v>
          </cell>
        </row>
        <row r="1084">
          <cell r="A1084" t="str">
            <v>403369WYP</v>
          </cell>
          <cell r="B1084" t="str">
            <v>403369</v>
          </cell>
          <cell r="D1084">
            <v>1526289.84342891</v>
          </cell>
          <cell r="F1084" t="str">
            <v>403369WYP</v>
          </cell>
          <cell r="G1084" t="str">
            <v>403369</v>
          </cell>
          <cell r="I1084">
            <v>1526289.84342891</v>
          </cell>
        </row>
        <row r="1085">
          <cell r="A1085" t="str">
            <v>403369WYU</v>
          </cell>
          <cell r="B1085" t="str">
            <v>403369</v>
          </cell>
          <cell r="D1085">
            <v>390089.98</v>
          </cell>
          <cell r="F1085" t="str">
            <v>403369WYU</v>
          </cell>
          <cell r="G1085" t="str">
            <v>403369</v>
          </cell>
          <cell r="I1085">
            <v>390089.98</v>
          </cell>
        </row>
        <row r="1086">
          <cell r="A1086" t="str">
            <v>403370CA</v>
          </cell>
          <cell r="B1086" t="str">
            <v>403370</v>
          </cell>
          <cell r="D1086">
            <v>347012.29425677576</v>
          </cell>
          <cell r="F1086" t="str">
            <v>403370CA</v>
          </cell>
          <cell r="G1086" t="str">
            <v>403370</v>
          </cell>
          <cell r="I1086">
            <v>347012.29425677576</v>
          </cell>
        </row>
        <row r="1087">
          <cell r="A1087" t="str">
            <v>403370ID</v>
          </cell>
          <cell r="B1087" t="str">
            <v>403370</v>
          </cell>
          <cell r="D1087">
            <v>751416.51919963548</v>
          </cell>
          <cell r="F1087" t="str">
            <v>403370ID</v>
          </cell>
          <cell r="G1087" t="str">
            <v>403370</v>
          </cell>
          <cell r="I1087">
            <v>751416.51919963548</v>
          </cell>
        </row>
        <row r="1088">
          <cell r="A1088" t="str">
            <v>403370OR</v>
          </cell>
          <cell r="B1088" t="str">
            <v>403370</v>
          </cell>
          <cell r="D1088">
            <v>3282796.7454634346</v>
          </cell>
          <cell r="F1088" t="str">
            <v>403370OR</v>
          </cell>
          <cell r="G1088" t="str">
            <v>403370</v>
          </cell>
          <cell r="I1088">
            <v>3282796.7454634346</v>
          </cell>
        </row>
        <row r="1089">
          <cell r="A1089" t="str">
            <v>403370UT</v>
          </cell>
          <cell r="B1089" t="str">
            <v>403370</v>
          </cell>
          <cell r="D1089">
            <v>4564466.5680549899</v>
          </cell>
          <cell r="F1089" t="str">
            <v>403370UT</v>
          </cell>
          <cell r="G1089" t="str">
            <v>403370</v>
          </cell>
          <cell r="I1089">
            <v>4564466.5680549899</v>
          </cell>
        </row>
        <row r="1090">
          <cell r="A1090" t="str">
            <v>403370WA</v>
          </cell>
          <cell r="B1090" t="str">
            <v>403370</v>
          </cell>
          <cell r="D1090">
            <v>555160.08190314239</v>
          </cell>
          <cell r="F1090" t="str">
            <v>403370WA</v>
          </cell>
          <cell r="G1090" t="str">
            <v>403370</v>
          </cell>
          <cell r="I1090">
            <v>555160.08190314239</v>
          </cell>
        </row>
        <row r="1091">
          <cell r="A1091" t="str">
            <v>403370WYP</v>
          </cell>
          <cell r="B1091" t="str">
            <v>403370</v>
          </cell>
          <cell r="D1091">
            <v>607076.64441083116</v>
          </cell>
          <cell r="F1091" t="str">
            <v>403370WYP</v>
          </cell>
          <cell r="G1091" t="str">
            <v>403370</v>
          </cell>
          <cell r="I1091">
            <v>607076.64441083116</v>
          </cell>
        </row>
        <row r="1092">
          <cell r="A1092" t="str">
            <v>403370WYU</v>
          </cell>
          <cell r="B1092" t="str">
            <v>403370</v>
          </cell>
          <cell r="D1092">
            <v>97392.08</v>
          </cell>
          <cell r="F1092" t="str">
            <v>403370WYU</v>
          </cell>
          <cell r="G1092" t="str">
            <v>403370</v>
          </cell>
          <cell r="I1092">
            <v>97392.08</v>
          </cell>
        </row>
        <row r="1093">
          <cell r="A1093" t="str">
            <v>403371CA</v>
          </cell>
          <cell r="B1093" t="str">
            <v>403371</v>
          </cell>
          <cell r="D1093">
            <v>14475.986594939657</v>
          </cell>
          <cell r="F1093" t="str">
            <v>403371CA</v>
          </cell>
          <cell r="G1093" t="str">
            <v>403371</v>
          </cell>
          <cell r="I1093">
            <v>14475.986594939657</v>
          </cell>
        </row>
        <row r="1094">
          <cell r="A1094" t="str">
            <v>403371ID</v>
          </cell>
          <cell r="B1094" t="str">
            <v>403371</v>
          </cell>
          <cell r="D1094">
            <v>14073.307363707117</v>
          </cell>
          <cell r="F1094" t="str">
            <v>403371ID</v>
          </cell>
          <cell r="G1094" t="str">
            <v>403371</v>
          </cell>
          <cell r="I1094">
            <v>14073.307363707117</v>
          </cell>
        </row>
        <row r="1095">
          <cell r="A1095" t="str">
            <v>403371OR</v>
          </cell>
          <cell r="B1095" t="str">
            <v>403371</v>
          </cell>
          <cell r="D1095">
            <v>135084.64077761536</v>
          </cell>
          <cell r="F1095" t="str">
            <v>403371OR</v>
          </cell>
          <cell r="G1095" t="str">
            <v>403371</v>
          </cell>
          <cell r="I1095">
            <v>135084.64077761536</v>
          </cell>
        </row>
        <row r="1096">
          <cell r="A1096" t="str">
            <v>403371UT</v>
          </cell>
          <cell r="B1096" t="str">
            <v>403371</v>
          </cell>
          <cell r="D1096">
            <v>308737.82795970014</v>
          </cell>
          <cell r="F1096" t="str">
            <v>403371UT</v>
          </cell>
          <cell r="G1096" t="str">
            <v>403371</v>
          </cell>
          <cell r="I1096">
            <v>308737.82795970014</v>
          </cell>
        </row>
        <row r="1097">
          <cell r="A1097" t="str">
            <v>403371WA</v>
          </cell>
          <cell r="B1097" t="str">
            <v>403371</v>
          </cell>
          <cell r="D1097">
            <v>19219.545048023938</v>
          </cell>
          <cell r="F1097" t="str">
            <v>403371WA</v>
          </cell>
          <cell r="G1097" t="str">
            <v>403371</v>
          </cell>
          <cell r="I1097">
            <v>19219.545048023938</v>
          </cell>
        </row>
        <row r="1098">
          <cell r="A1098" t="str">
            <v>403371WYP</v>
          </cell>
          <cell r="B1098" t="str">
            <v>403371</v>
          </cell>
          <cell r="D1098">
            <v>52197.577361865668</v>
          </cell>
          <cell r="F1098" t="str">
            <v>403371WYP</v>
          </cell>
          <cell r="G1098" t="str">
            <v>403371</v>
          </cell>
          <cell r="I1098">
            <v>52197.577361865668</v>
          </cell>
        </row>
        <row r="1099">
          <cell r="A1099" t="str">
            <v>403371WYU</v>
          </cell>
          <cell r="B1099" t="str">
            <v>403371</v>
          </cell>
          <cell r="D1099">
            <v>9451.06</v>
          </cell>
          <cell r="F1099" t="str">
            <v>403371WYU</v>
          </cell>
          <cell r="G1099" t="str">
            <v>403371</v>
          </cell>
          <cell r="I1099">
            <v>9451.06</v>
          </cell>
        </row>
        <row r="1100">
          <cell r="A1100" t="str">
            <v>403373CA</v>
          </cell>
          <cell r="B1100" t="str">
            <v>403373</v>
          </cell>
          <cell r="D1100">
            <v>31292.54964195114</v>
          </cell>
          <cell r="F1100" t="str">
            <v>403373CA</v>
          </cell>
          <cell r="G1100" t="str">
            <v>403373</v>
          </cell>
          <cell r="I1100">
            <v>31292.54964195114</v>
          </cell>
        </row>
        <row r="1101">
          <cell r="A1101" t="str">
            <v>403373ID</v>
          </cell>
          <cell r="B1101" t="str">
            <v>403373</v>
          </cell>
          <cell r="D1101">
            <v>65892.572817256412</v>
          </cell>
          <cell r="F1101" t="str">
            <v>403373ID</v>
          </cell>
          <cell r="G1101" t="str">
            <v>403373</v>
          </cell>
          <cell r="I1101">
            <v>65892.572817256412</v>
          </cell>
        </row>
        <row r="1102">
          <cell r="A1102" t="str">
            <v>403373OR</v>
          </cell>
          <cell r="B1102" t="str">
            <v>403373</v>
          </cell>
          <cell r="D1102">
            <v>760843.15951175918</v>
          </cell>
          <cell r="F1102" t="str">
            <v>403373OR</v>
          </cell>
          <cell r="G1102" t="str">
            <v>403373</v>
          </cell>
          <cell r="I1102">
            <v>760843.15951175918</v>
          </cell>
        </row>
        <row r="1103">
          <cell r="A1103" t="str">
            <v>403373UT</v>
          </cell>
          <cell r="B1103" t="str">
            <v>403373</v>
          </cell>
          <cell r="D1103">
            <v>1315355.1435386357</v>
          </cell>
          <cell r="F1103" t="str">
            <v>403373UT</v>
          </cell>
          <cell r="G1103" t="str">
            <v>403373</v>
          </cell>
          <cell r="I1103">
            <v>1315355.1435386357</v>
          </cell>
        </row>
        <row r="1104">
          <cell r="A1104" t="str">
            <v>403373WA</v>
          </cell>
          <cell r="B1104" t="str">
            <v>403373</v>
          </cell>
          <cell r="D1104">
            <v>135965.68152884406</v>
          </cell>
          <cell r="F1104" t="str">
            <v>403373WA</v>
          </cell>
          <cell r="G1104" t="str">
            <v>403373</v>
          </cell>
          <cell r="I1104">
            <v>135965.68152884406</v>
          </cell>
        </row>
        <row r="1105">
          <cell r="A1105" t="str">
            <v>403373WYP</v>
          </cell>
          <cell r="B1105" t="str">
            <v>403373</v>
          </cell>
          <cell r="D1105">
            <v>262838.31720280374</v>
          </cell>
          <cell r="F1105" t="str">
            <v>403373WYP</v>
          </cell>
          <cell r="G1105" t="str">
            <v>403373</v>
          </cell>
          <cell r="I1105">
            <v>262838.31720280374</v>
          </cell>
        </row>
        <row r="1106">
          <cell r="A1106" t="str">
            <v>403373WYU</v>
          </cell>
          <cell r="B1106" t="str">
            <v>403373</v>
          </cell>
          <cell r="D1106">
            <v>65568.14</v>
          </cell>
          <cell r="F1106" t="str">
            <v>403373WYU</v>
          </cell>
          <cell r="G1106" t="str">
            <v>403373</v>
          </cell>
          <cell r="I1106">
            <v>65568.14</v>
          </cell>
        </row>
        <row r="1107">
          <cell r="A1107" t="str">
            <v>403GPCA</v>
          </cell>
          <cell r="B1107" t="str">
            <v>403GP</v>
          </cell>
          <cell r="D1107">
            <v>538814.94656364212</v>
          </cell>
          <cell r="F1107" t="str">
            <v>403GPCA</v>
          </cell>
          <cell r="G1107" t="str">
            <v>403GP</v>
          </cell>
          <cell r="I1107">
            <v>538814.94656364212</v>
          </cell>
        </row>
        <row r="1108">
          <cell r="A1108" t="str">
            <v>403GPCN</v>
          </cell>
          <cell r="B1108" t="str">
            <v>403GP</v>
          </cell>
          <cell r="D1108">
            <v>791305.80086837546</v>
          </cell>
          <cell r="F1108" t="str">
            <v>403GPCN</v>
          </cell>
          <cell r="G1108" t="str">
            <v>403GP</v>
          </cell>
          <cell r="I1108">
            <v>791305.80086837546</v>
          </cell>
        </row>
        <row r="1109">
          <cell r="A1109" t="str">
            <v>403GPDGP</v>
          </cell>
          <cell r="B1109" t="str">
            <v>403GP</v>
          </cell>
          <cell r="D1109">
            <v>18701.428975356521</v>
          </cell>
          <cell r="F1109" t="str">
            <v>403GPDGP</v>
          </cell>
          <cell r="G1109" t="str">
            <v>403GP</v>
          </cell>
          <cell r="I1109">
            <v>18701.428975356521</v>
          </cell>
        </row>
        <row r="1110">
          <cell r="A1110" t="str">
            <v>403GPDGU</v>
          </cell>
          <cell r="B1110" t="str">
            <v>403GP</v>
          </cell>
          <cell r="D1110">
            <v>75539.019337438382</v>
          </cell>
          <cell r="F1110" t="str">
            <v>403GPDGU</v>
          </cell>
          <cell r="G1110" t="str">
            <v>403GP</v>
          </cell>
          <cell r="I1110">
            <v>75539.019337438382</v>
          </cell>
        </row>
        <row r="1111">
          <cell r="A1111" t="str">
            <v>403GPID</v>
          </cell>
          <cell r="B1111" t="str">
            <v>403GP</v>
          </cell>
          <cell r="D1111">
            <v>1133521.3537317624</v>
          </cell>
          <cell r="F1111" t="str">
            <v>403GPID</v>
          </cell>
          <cell r="G1111" t="str">
            <v>403GP</v>
          </cell>
          <cell r="I1111">
            <v>1133521.3537317624</v>
          </cell>
        </row>
        <row r="1112">
          <cell r="A1112" t="str">
            <v>403GPOR</v>
          </cell>
          <cell r="B1112" t="str">
            <v>403GP</v>
          </cell>
          <cell r="D1112">
            <v>5856268.5828301879</v>
          </cell>
          <cell r="F1112" t="str">
            <v>403GPOR</v>
          </cell>
          <cell r="G1112" t="str">
            <v>403GP</v>
          </cell>
          <cell r="I1112">
            <v>5856268.5828301879</v>
          </cell>
        </row>
        <row r="1113">
          <cell r="A1113" t="str">
            <v>403GPSE</v>
          </cell>
          <cell r="B1113" t="str">
            <v>403GP</v>
          </cell>
          <cell r="D1113">
            <v>116842.77316833833</v>
          </cell>
          <cell r="F1113" t="str">
            <v>403GPSE</v>
          </cell>
          <cell r="G1113" t="str">
            <v>403GP</v>
          </cell>
          <cell r="I1113">
            <v>116842.77316833833</v>
          </cell>
        </row>
        <row r="1114">
          <cell r="A1114" t="str">
            <v>403GPSG</v>
          </cell>
          <cell r="B1114" t="str">
            <v>403GP</v>
          </cell>
          <cell r="D1114">
            <v>10220524.354252918</v>
          </cell>
          <cell r="F1114" t="str">
            <v>403GPSG</v>
          </cell>
          <cell r="G1114" t="str">
            <v>403GP</v>
          </cell>
          <cell r="I1114">
            <v>10220524.354252918</v>
          </cell>
        </row>
        <row r="1115">
          <cell r="A1115" t="str">
            <v>403GPSO</v>
          </cell>
          <cell r="B1115" t="str">
            <v>403GP</v>
          </cell>
          <cell r="D1115">
            <v>17988105.532503743</v>
          </cell>
          <cell r="F1115" t="str">
            <v>403GPSO</v>
          </cell>
          <cell r="G1115" t="str">
            <v>403GP</v>
          </cell>
          <cell r="I1115">
            <v>17988105.532503743</v>
          </cell>
        </row>
        <row r="1116">
          <cell r="A1116" t="str">
            <v>403GPSSGCH</v>
          </cell>
          <cell r="B1116" t="str">
            <v>403GP</v>
          </cell>
          <cell r="D1116">
            <v>134907.96839807578</v>
          </cell>
          <cell r="F1116" t="str">
            <v>403GPSSGCH</v>
          </cell>
          <cell r="G1116" t="str">
            <v>403GP</v>
          </cell>
          <cell r="I1116">
            <v>134907.96839807578</v>
          </cell>
        </row>
        <row r="1117">
          <cell r="A1117" t="str">
            <v>403GPSSGCT</v>
          </cell>
          <cell r="B1117" t="str">
            <v>403GP</v>
          </cell>
          <cell r="D1117">
            <v>8875.3637753659659</v>
          </cell>
          <cell r="F1117" t="str">
            <v>403GPSSGCT</v>
          </cell>
          <cell r="G1117" t="str">
            <v>403GP</v>
          </cell>
          <cell r="I1117">
            <v>8875.3637753659659</v>
          </cell>
        </row>
        <row r="1118">
          <cell r="A1118" t="str">
            <v>403GPUT</v>
          </cell>
          <cell r="B1118" t="str">
            <v>403GP</v>
          </cell>
          <cell r="D1118">
            <v>6375927.3301207907</v>
          </cell>
          <cell r="F1118" t="str">
            <v>403GPUT</v>
          </cell>
          <cell r="G1118" t="str">
            <v>403GP</v>
          </cell>
          <cell r="I1118">
            <v>6375927.3301207907</v>
          </cell>
        </row>
        <row r="1119">
          <cell r="A1119" t="str">
            <v>403GPWA</v>
          </cell>
          <cell r="B1119" t="str">
            <v>403GP</v>
          </cell>
          <cell r="D1119">
            <v>1162898.4024718432</v>
          </cell>
          <cell r="F1119" t="str">
            <v>403GPWA</v>
          </cell>
          <cell r="G1119" t="str">
            <v>403GP</v>
          </cell>
          <cell r="I1119">
            <v>1162898.4024718432</v>
          </cell>
        </row>
        <row r="1120">
          <cell r="A1120" t="str">
            <v>403GPWYP</v>
          </cell>
          <cell r="B1120" t="str">
            <v>403GP</v>
          </cell>
          <cell r="D1120">
            <v>2271309.445991206</v>
          </cell>
          <cell r="F1120" t="str">
            <v>403GPWYP</v>
          </cell>
          <cell r="G1120" t="str">
            <v>403GP</v>
          </cell>
          <cell r="I1120">
            <v>2271309.445991206</v>
          </cell>
        </row>
        <row r="1121">
          <cell r="A1121" t="str">
            <v>403GPWYU</v>
          </cell>
          <cell r="B1121" t="str">
            <v>403GP</v>
          </cell>
          <cell r="D1121">
            <v>370870.71100017801</v>
          </cell>
          <cell r="F1121" t="str">
            <v>403GPWYU</v>
          </cell>
          <cell r="G1121" t="str">
            <v>403GP</v>
          </cell>
          <cell r="I1121">
            <v>370870.71100017801</v>
          </cell>
        </row>
        <row r="1122">
          <cell r="A1122" t="str">
            <v>403HPDGP</v>
          </cell>
          <cell r="B1122" t="str">
            <v>403HP</v>
          </cell>
          <cell r="D1122">
            <v>4054921.0010922579</v>
          </cell>
          <cell r="F1122" t="str">
            <v>403HPDGP</v>
          </cell>
          <cell r="G1122" t="str">
            <v>403HP</v>
          </cell>
          <cell r="I1122">
            <v>4054921.0010922579</v>
          </cell>
        </row>
        <row r="1123">
          <cell r="A1123" t="str">
            <v>403HPDGU</v>
          </cell>
          <cell r="B1123" t="str">
            <v>403HP</v>
          </cell>
          <cell r="D1123">
            <v>1299397.9854526527</v>
          </cell>
          <cell r="F1123" t="str">
            <v>403HPDGU</v>
          </cell>
          <cell r="G1123" t="str">
            <v>403HP</v>
          </cell>
          <cell r="I1123">
            <v>1299397.9854526527</v>
          </cell>
        </row>
        <row r="1124">
          <cell r="A1124" t="str">
            <v>403HPSG-P</v>
          </cell>
          <cell r="B1124" t="str">
            <v>403HP</v>
          </cell>
          <cell r="D1124">
            <v>13698578.89602118</v>
          </cell>
          <cell r="F1124" t="str">
            <v>403HPSG-P</v>
          </cell>
          <cell r="G1124" t="str">
            <v>403HP</v>
          </cell>
          <cell r="I1124">
            <v>13698578.89602118</v>
          </cell>
        </row>
        <row r="1125">
          <cell r="A1125" t="str">
            <v>403HPSG-U</v>
          </cell>
          <cell r="B1125" t="str">
            <v>403HP</v>
          </cell>
          <cell r="D1125">
            <v>7633420.4432896217</v>
          </cell>
          <cell r="F1125" t="str">
            <v>403HPSG-U</v>
          </cell>
          <cell r="G1125" t="str">
            <v>403HP</v>
          </cell>
          <cell r="I1125">
            <v>7633420.4432896217</v>
          </cell>
        </row>
        <row r="1126">
          <cell r="A1126" t="str">
            <v>403OPSG</v>
          </cell>
          <cell r="B1126" t="str">
            <v>403OP</v>
          </cell>
          <cell r="D1126">
            <v>68738604.672475874</v>
          </cell>
          <cell r="F1126" t="str">
            <v>403OPSG</v>
          </cell>
          <cell r="G1126" t="str">
            <v>403OP</v>
          </cell>
          <cell r="I1126">
            <v>68738604.672475874</v>
          </cell>
        </row>
        <row r="1127">
          <cell r="A1127" t="str">
            <v>403OPSG-W</v>
          </cell>
          <cell r="B1127" t="str">
            <v>403OP</v>
          </cell>
          <cell r="D1127">
            <v>170991512.23324496</v>
          </cell>
          <cell r="F1127" t="str">
            <v>403OPSG-W</v>
          </cell>
          <cell r="G1127" t="str">
            <v>403OP</v>
          </cell>
          <cell r="I1127">
            <v>170991512.23324496</v>
          </cell>
        </row>
        <row r="1128">
          <cell r="A1128" t="str">
            <v>403OPSSGCT</v>
          </cell>
          <cell r="B1128" t="str">
            <v>403OP</v>
          </cell>
          <cell r="D1128">
            <v>4117761.9518677462</v>
          </cell>
          <cell r="F1128" t="str">
            <v>403OPSSGCT</v>
          </cell>
          <cell r="G1128" t="str">
            <v>403OP</v>
          </cell>
          <cell r="I1128">
            <v>4117761.9518677462</v>
          </cell>
        </row>
        <row r="1129">
          <cell r="A1129" t="str">
            <v>403SPDGP</v>
          </cell>
          <cell r="B1129" t="str">
            <v>403SP</v>
          </cell>
          <cell r="D1129">
            <v>50521915.096473321</v>
          </cell>
          <cell r="F1129" t="str">
            <v>403SPDGP</v>
          </cell>
          <cell r="G1129" t="str">
            <v>403SP</v>
          </cell>
          <cell r="I1129">
            <v>50521915.096473321</v>
          </cell>
        </row>
        <row r="1130">
          <cell r="A1130" t="str">
            <v>403SPDGU</v>
          </cell>
          <cell r="B1130" t="str">
            <v>403SP</v>
          </cell>
          <cell r="D1130">
            <v>37434374.819664866</v>
          </cell>
          <cell r="F1130" t="str">
            <v>403SPDGU</v>
          </cell>
          <cell r="G1130" t="str">
            <v>403SP</v>
          </cell>
          <cell r="I1130">
            <v>37434374.819664866</v>
          </cell>
        </row>
        <row r="1131">
          <cell r="A1131" t="str">
            <v>403SPSG</v>
          </cell>
          <cell r="B1131" t="str">
            <v>403SP</v>
          </cell>
          <cell r="D1131">
            <v>232906028.4088662</v>
          </cell>
          <cell r="F1131" t="str">
            <v>403SPSG</v>
          </cell>
          <cell r="G1131" t="str">
            <v>403SP</v>
          </cell>
          <cell r="I1131">
            <v>232906028.4088662</v>
          </cell>
        </row>
        <row r="1132">
          <cell r="A1132" t="str">
            <v>403SPSSGCH</v>
          </cell>
          <cell r="B1132" t="str">
            <v>403SP</v>
          </cell>
          <cell r="D1132">
            <v>0</v>
          </cell>
          <cell r="F1132" t="str">
            <v>403SPSSGCH</v>
          </cell>
          <cell r="G1132" t="str">
            <v>403SP</v>
          </cell>
          <cell r="I1132">
            <v>0</v>
          </cell>
        </row>
        <row r="1133">
          <cell r="A1133" t="str">
            <v>403TPDGP</v>
          </cell>
          <cell r="B1133" t="str">
            <v>403TP</v>
          </cell>
          <cell r="D1133">
            <v>8162224.86948305</v>
          </cell>
          <cell r="F1133" t="str">
            <v>403TPDGP</v>
          </cell>
          <cell r="G1133" t="str">
            <v>403TP</v>
          </cell>
          <cell r="I1133">
            <v>8162224.86948305</v>
          </cell>
        </row>
        <row r="1134">
          <cell r="A1134" t="str">
            <v>403TPDGU</v>
          </cell>
          <cell r="B1134" t="str">
            <v>403TP</v>
          </cell>
          <cell r="D1134">
            <v>10314438.825661406</v>
          </cell>
          <cell r="F1134" t="str">
            <v>403TPDGU</v>
          </cell>
          <cell r="G1134" t="str">
            <v>403TP</v>
          </cell>
          <cell r="I1134">
            <v>10314438.825661406</v>
          </cell>
        </row>
        <row r="1135">
          <cell r="A1135" t="str">
            <v>403TPSG</v>
          </cell>
          <cell r="B1135" t="str">
            <v>403TP</v>
          </cell>
          <cell r="D1135">
            <v>113144958.92104492</v>
          </cell>
          <cell r="F1135" t="str">
            <v>403TPSG</v>
          </cell>
          <cell r="G1135" t="str">
            <v>403TP</v>
          </cell>
          <cell r="I1135">
            <v>113144958.92104492</v>
          </cell>
        </row>
        <row r="1136">
          <cell r="A1136" t="str">
            <v>404GPCA</v>
          </cell>
          <cell r="B1136" t="str">
            <v>404GP</v>
          </cell>
          <cell r="D1136">
            <v>28015.53</v>
          </cell>
          <cell r="F1136" t="str">
            <v>404GPCA</v>
          </cell>
          <cell r="G1136" t="str">
            <v>404GP</v>
          </cell>
          <cell r="I1136">
            <v>28015.53</v>
          </cell>
        </row>
        <row r="1137">
          <cell r="A1137" t="str">
            <v>404GPOR</v>
          </cell>
          <cell r="B1137" t="str">
            <v>404GP</v>
          </cell>
          <cell r="D1137">
            <v>249901.58805591168</v>
          </cell>
          <cell r="F1137" t="str">
            <v>404GPOR</v>
          </cell>
          <cell r="G1137" t="str">
            <v>404GP</v>
          </cell>
          <cell r="I1137">
            <v>249901.58805591168</v>
          </cell>
        </row>
        <row r="1138">
          <cell r="A1138" t="str">
            <v>404GPSO</v>
          </cell>
          <cell r="B1138" t="str">
            <v>404GP</v>
          </cell>
          <cell r="D1138">
            <v>284353.06000000011</v>
          </cell>
          <cell r="F1138" t="str">
            <v>404GPSO</v>
          </cell>
          <cell r="G1138" t="str">
            <v>404GP</v>
          </cell>
          <cell r="I1138">
            <v>284353.06000000011</v>
          </cell>
        </row>
        <row r="1139">
          <cell r="A1139" t="str">
            <v>404GPUT</v>
          </cell>
          <cell r="B1139" t="str">
            <v>404GP</v>
          </cell>
          <cell r="D1139">
            <v>727.87</v>
          </cell>
          <cell r="F1139" t="str">
            <v>404GPUT</v>
          </cell>
          <cell r="G1139" t="str">
            <v>404GP</v>
          </cell>
          <cell r="I1139">
            <v>727.87</v>
          </cell>
        </row>
        <row r="1140">
          <cell r="A1140" t="str">
            <v>404GPWA</v>
          </cell>
          <cell r="B1140" t="str">
            <v>404GP</v>
          </cell>
          <cell r="D1140">
            <v>80507.37</v>
          </cell>
          <cell r="F1140" t="str">
            <v>404GPWA</v>
          </cell>
          <cell r="G1140" t="str">
            <v>404GP</v>
          </cell>
          <cell r="I1140">
            <v>80507.37</v>
          </cell>
        </row>
        <row r="1141">
          <cell r="A1141" t="str">
            <v>404GPWYP</v>
          </cell>
          <cell r="B1141" t="str">
            <v>404GP</v>
          </cell>
          <cell r="D1141">
            <v>48118.880497638587</v>
          </cell>
          <cell r="F1141" t="str">
            <v>404GPWYP</v>
          </cell>
          <cell r="G1141" t="str">
            <v>404GP</v>
          </cell>
          <cell r="I1141">
            <v>48118.880497638587</v>
          </cell>
        </row>
        <row r="1142">
          <cell r="A1142" t="str">
            <v>404HPSG-P</v>
          </cell>
          <cell r="B1142" t="str">
            <v>404HP</v>
          </cell>
          <cell r="D1142">
            <v>311695.72000000003</v>
          </cell>
          <cell r="F1142" t="str">
            <v>404HPSG-P</v>
          </cell>
          <cell r="G1142" t="str">
            <v>404HP</v>
          </cell>
          <cell r="I1142">
            <v>311695.72000000003</v>
          </cell>
        </row>
        <row r="1143">
          <cell r="A1143" t="str">
            <v>404IPCA</v>
          </cell>
          <cell r="B1143" t="str">
            <v>404IP</v>
          </cell>
          <cell r="D1143">
            <v>4101.8606017619104</v>
          </cell>
          <cell r="F1143" t="str">
            <v>404IPCA</v>
          </cell>
          <cell r="G1143" t="str">
            <v>404IP</v>
          </cell>
          <cell r="I1143">
            <v>4101.8606017619104</v>
          </cell>
        </row>
        <row r="1144">
          <cell r="A1144" t="str">
            <v>404IPCN</v>
          </cell>
          <cell r="B1144" t="str">
            <v>404IP</v>
          </cell>
          <cell r="D1144">
            <v>10637748.177378427</v>
          </cell>
          <cell r="F1144" t="str">
            <v>404IPCN</v>
          </cell>
          <cell r="G1144" t="str">
            <v>404IP</v>
          </cell>
          <cell r="I1144">
            <v>10637748.177378427</v>
          </cell>
        </row>
        <row r="1145">
          <cell r="A1145" t="str">
            <v>404IPDGP</v>
          </cell>
          <cell r="B1145" t="str">
            <v>404IP</v>
          </cell>
          <cell r="D1145">
            <v>0</v>
          </cell>
          <cell r="F1145" t="str">
            <v>404IPDGP</v>
          </cell>
          <cell r="G1145" t="str">
            <v>404IP</v>
          </cell>
          <cell r="I1145">
            <v>0</v>
          </cell>
        </row>
        <row r="1146">
          <cell r="A1146" t="str">
            <v>404IPDGU</v>
          </cell>
          <cell r="B1146" t="str">
            <v>404IP</v>
          </cell>
          <cell r="D1146">
            <v>16484.990000000002</v>
          </cell>
          <cell r="F1146" t="str">
            <v>404IPDGU</v>
          </cell>
          <cell r="G1146" t="str">
            <v>404IP</v>
          </cell>
          <cell r="I1146">
            <v>16484.990000000002</v>
          </cell>
        </row>
        <row r="1147">
          <cell r="A1147" t="str">
            <v>404IPID</v>
          </cell>
          <cell r="B1147" t="str">
            <v>404IP</v>
          </cell>
          <cell r="D1147">
            <v>23030.628677404136</v>
          </cell>
          <cell r="F1147" t="str">
            <v>404IPID</v>
          </cell>
          <cell r="G1147" t="str">
            <v>404IP</v>
          </cell>
          <cell r="I1147">
            <v>23030.628677404136</v>
          </cell>
        </row>
        <row r="1148">
          <cell r="A1148" t="str">
            <v>404IPOR</v>
          </cell>
          <cell r="B1148" t="str">
            <v>404IP</v>
          </cell>
          <cell r="D1148">
            <v>13731.074748763687</v>
          </cell>
          <cell r="F1148" t="str">
            <v>404IPOR</v>
          </cell>
          <cell r="G1148" t="str">
            <v>404IP</v>
          </cell>
          <cell r="I1148">
            <v>13731.074748763687</v>
          </cell>
        </row>
        <row r="1149">
          <cell r="A1149" t="str">
            <v>404IPOTHER</v>
          </cell>
          <cell r="B1149" t="str">
            <v>404IP</v>
          </cell>
          <cell r="D1149">
            <v>4252162.3499999996</v>
          </cell>
          <cell r="F1149" t="str">
            <v>404IPOTHER</v>
          </cell>
          <cell r="G1149" t="str">
            <v>404IP</v>
          </cell>
          <cell r="I1149">
            <v>4252162.3499999996</v>
          </cell>
        </row>
        <row r="1150">
          <cell r="A1150" t="str">
            <v>404IPSE</v>
          </cell>
          <cell r="B1150" t="str">
            <v>404IP</v>
          </cell>
          <cell r="D1150">
            <v>0</v>
          </cell>
          <cell r="F1150" t="str">
            <v>404IPSE</v>
          </cell>
          <cell r="G1150" t="str">
            <v>404IP</v>
          </cell>
          <cell r="I1150">
            <v>0</v>
          </cell>
        </row>
        <row r="1151">
          <cell r="A1151" t="str">
            <v>404IPSG</v>
          </cell>
          <cell r="B1151" t="str">
            <v>404IP</v>
          </cell>
          <cell r="D1151">
            <v>4690949.4337528776</v>
          </cell>
          <cell r="F1151" t="str">
            <v>404IPSG</v>
          </cell>
          <cell r="G1151" t="str">
            <v>404IP</v>
          </cell>
          <cell r="I1151">
            <v>4690949.4337528776</v>
          </cell>
        </row>
        <row r="1152">
          <cell r="A1152" t="str">
            <v>404IPSG-P</v>
          </cell>
          <cell r="B1152" t="str">
            <v>404IP</v>
          </cell>
          <cell r="D1152">
            <v>2614715.3413041402</v>
          </cell>
          <cell r="F1152" t="str">
            <v>404IPSG-P</v>
          </cell>
          <cell r="G1152" t="str">
            <v>404IP</v>
          </cell>
          <cell r="I1152">
            <v>2614715.3413041402</v>
          </cell>
        </row>
        <row r="1153">
          <cell r="A1153" t="str">
            <v>404IPSG-U</v>
          </cell>
          <cell r="B1153" t="str">
            <v>404IP</v>
          </cell>
          <cell r="D1153">
            <v>314803.4200000001</v>
          </cell>
          <cell r="F1153" t="str">
            <v>404IPSG-U</v>
          </cell>
          <cell r="G1153" t="str">
            <v>404IP</v>
          </cell>
          <cell r="I1153">
            <v>314803.4200000001</v>
          </cell>
        </row>
        <row r="1154">
          <cell r="A1154" t="str">
            <v>404IPSO</v>
          </cell>
          <cell r="B1154" t="str">
            <v>404IP</v>
          </cell>
          <cell r="D1154">
            <v>16473146.539920414</v>
          </cell>
          <cell r="F1154" t="str">
            <v>404IPSO</v>
          </cell>
          <cell r="G1154" t="str">
            <v>404IP</v>
          </cell>
          <cell r="I1154">
            <v>16473146.539920414</v>
          </cell>
        </row>
        <row r="1155">
          <cell r="A1155" t="str">
            <v>404IPSSGCH</v>
          </cell>
          <cell r="B1155" t="str">
            <v>404IP</v>
          </cell>
          <cell r="D1155">
            <v>0</v>
          </cell>
          <cell r="F1155" t="str">
            <v>404IPSSGCH</v>
          </cell>
          <cell r="G1155" t="str">
            <v>404IP</v>
          </cell>
          <cell r="I1155">
            <v>0</v>
          </cell>
        </row>
        <row r="1156">
          <cell r="A1156" t="str">
            <v>404IPUT</v>
          </cell>
          <cell r="B1156" t="str">
            <v>404IP</v>
          </cell>
          <cell r="D1156">
            <v>-3368586.9455362805</v>
          </cell>
          <cell r="F1156" t="str">
            <v>404IPUT</v>
          </cell>
          <cell r="G1156" t="str">
            <v>404IP</v>
          </cell>
          <cell r="I1156">
            <v>-3368586.9455362805</v>
          </cell>
        </row>
        <row r="1157">
          <cell r="A1157" t="str">
            <v>404IPWA</v>
          </cell>
          <cell r="B1157" t="str">
            <v>404IP</v>
          </cell>
          <cell r="D1157">
            <v>3023.6</v>
          </cell>
          <cell r="F1157" t="str">
            <v>404IPWA</v>
          </cell>
          <cell r="G1157" t="str">
            <v>404IP</v>
          </cell>
          <cell r="I1157">
            <v>3023.6</v>
          </cell>
        </row>
        <row r="1158">
          <cell r="A1158" t="str">
            <v>404IPWYP</v>
          </cell>
          <cell r="B1158" t="str">
            <v>404IP</v>
          </cell>
          <cell r="D1158">
            <v>104177.56598676331</v>
          </cell>
          <cell r="F1158" t="str">
            <v>404IPWYP</v>
          </cell>
          <cell r="G1158" t="str">
            <v>404IP</v>
          </cell>
          <cell r="I1158">
            <v>104177.56598676331</v>
          </cell>
        </row>
        <row r="1159">
          <cell r="A1159" t="str">
            <v>447NPCSE</v>
          </cell>
          <cell r="B1159" t="str">
            <v>447NPC</v>
          </cell>
          <cell r="D1159">
            <v>0</v>
          </cell>
          <cell r="F1159" t="str">
            <v>447NPCSE</v>
          </cell>
          <cell r="G1159" t="str">
            <v>447NPC</v>
          </cell>
          <cell r="I1159">
            <v>0</v>
          </cell>
        </row>
        <row r="1160">
          <cell r="A1160" t="str">
            <v>447NPCSG</v>
          </cell>
          <cell r="B1160" t="str">
            <v>447NPC</v>
          </cell>
          <cell r="D1160">
            <v>227527697.17999998</v>
          </cell>
          <cell r="F1160" t="str">
            <v>447NPCSG</v>
          </cell>
          <cell r="G1160" t="str">
            <v>447NPC</v>
          </cell>
          <cell r="I1160">
            <v>227527697.17999998</v>
          </cell>
        </row>
        <row r="1161">
          <cell r="A1161" t="str">
            <v>501NPCID</v>
          </cell>
          <cell r="B1161" t="str">
            <v>501NPC</v>
          </cell>
          <cell r="D1161">
            <v>0</v>
          </cell>
          <cell r="F1161" t="str">
            <v>501NPCID</v>
          </cell>
          <cell r="G1161" t="str">
            <v>501NPC</v>
          </cell>
          <cell r="I1161">
            <v>0</v>
          </cell>
        </row>
        <row r="1162">
          <cell r="A1162" t="str">
            <v>501NPCSE</v>
          </cell>
          <cell r="B1162" t="str">
            <v>501NPC</v>
          </cell>
          <cell r="D1162">
            <v>570557659.13000011</v>
          </cell>
          <cell r="F1162" t="str">
            <v>501NPCSE</v>
          </cell>
          <cell r="G1162" t="str">
            <v>501NPC</v>
          </cell>
          <cell r="I1162">
            <v>570557659.13000011</v>
          </cell>
        </row>
        <row r="1163">
          <cell r="A1163" t="str">
            <v>501NPCSSECH</v>
          </cell>
          <cell r="B1163" t="str">
            <v>501NPC</v>
          </cell>
          <cell r="D1163">
            <v>44335052.390000001</v>
          </cell>
          <cell r="F1163" t="str">
            <v>501NPCSSECH</v>
          </cell>
          <cell r="G1163" t="str">
            <v>501NPC</v>
          </cell>
          <cell r="I1163">
            <v>44335052.390000001</v>
          </cell>
        </row>
        <row r="1164">
          <cell r="A1164" t="str">
            <v>501NPCWYP</v>
          </cell>
          <cell r="B1164" t="str">
            <v>501NPC</v>
          </cell>
          <cell r="D1164">
            <v>0</v>
          </cell>
          <cell r="F1164" t="str">
            <v>501NPCWYP</v>
          </cell>
          <cell r="G1164" t="str">
            <v>501NPC</v>
          </cell>
          <cell r="I1164">
            <v>0</v>
          </cell>
        </row>
        <row r="1165">
          <cell r="A1165" t="str">
            <v>503NPCSE</v>
          </cell>
          <cell r="B1165" t="str">
            <v>503NPC</v>
          </cell>
          <cell r="D1165">
            <v>4520000.3600000003</v>
          </cell>
          <cell r="F1165" t="str">
            <v>503NPCSE</v>
          </cell>
          <cell r="G1165" t="str">
            <v>503NPC</v>
          </cell>
          <cell r="I1165">
            <v>4520000.3600000003</v>
          </cell>
        </row>
        <row r="1166">
          <cell r="A1166" t="str">
            <v>547NPCSE</v>
          </cell>
          <cell r="B1166" t="str">
            <v>547NPC</v>
          </cell>
          <cell r="D1166">
            <v>291671446.31999999</v>
          </cell>
          <cell r="F1166" t="str">
            <v>547NPCSE</v>
          </cell>
          <cell r="G1166" t="str">
            <v>547NPC</v>
          </cell>
          <cell r="I1166">
            <v>291671446.31999999</v>
          </cell>
        </row>
        <row r="1167">
          <cell r="A1167" t="str">
            <v>547NPCSSECT</v>
          </cell>
          <cell r="B1167" t="str">
            <v>547NPC</v>
          </cell>
          <cell r="D1167">
            <v>1064775.47</v>
          </cell>
          <cell r="F1167" t="str">
            <v>547NPCSSECT</v>
          </cell>
          <cell r="G1167" t="str">
            <v>547NPC</v>
          </cell>
          <cell r="I1167">
            <v>1064775.47</v>
          </cell>
        </row>
        <row r="1168">
          <cell r="A1168" t="str">
            <v>555NPCSE</v>
          </cell>
          <cell r="B1168" t="str">
            <v>555NPC</v>
          </cell>
          <cell r="D1168">
            <v>12677354.138514197</v>
          </cell>
          <cell r="F1168" t="str">
            <v>555NPCSE</v>
          </cell>
          <cell r="G1168" t="str">
            <v>555NPC</v>
          </cell>
          <cell r="I1168">
            <v>12677354.138514197</v>
          </cell>
        </row>
        <row r="1169">
          <cell r="A1169" t="str">
            <v>555NPCSG</v>
          </cell>
          <cell r="B1169" t="str">
            <v>555NPC</v>
          </cell>
          <cell r="D1169">
            <v>581120004.8814857</v>
          </cell>
          <cell r="F1169" t="str">
            <v>555NPCSG</v>
          </cell>
          <cell r="G1169" t="str">
            <v>555NPC</v>
          </cell>
          <cell r="I1169">
            <v>581120004.8814857</v>
          </cell>
        </row>
        <row r="1170">
          <cell r="A1170" t="str">
            <v>555NPCUT</v>
          </cell>
          <cell r="B1170" t="str">
            <v>555NPC</v>
          </cell>
          <cell r="D1170">
            <v>0</v>
          </cell>
          <cell r="F1170" t="str">
            <v>555NPCUT</v>
          </cell>
          <cell r="G1170" t="str">
            <v>555NPC</v>
          </cell>
          <cell r="I1170">
            <v>0</v>
          </cell>
        </row>
        <row r="1171">
          <cell r="A1171" t="str">
            <v>565NPCSE</v>
          </cell>
          <cell r="B1171" t="str">
            <v>565NPC</v>
          </cell>
          <cell r="D1171">
            <v>2584452.0199999996</v>
          </cell>
          <cell r="F1171" t="str">
            <v>565NPCSE</v>
          </cell>
          <cell r="G1171" t="str">
            <v>565NPC</v>
          </cell>
          <cell r="I1171">
            <v>2584452.0199999996</v>
          </cell>
        </row>
        <row r="1172">
          <cell r="A1172" t="str">
            <v>565NPCSG</v>
          </cell>
          <cell r="B1172" t="str">
            <v>565NPC</v>
          </cell>
          <cell r="D1172">
            <v>136340329.5</v>
          </cell>
          <cell r="F1172" t="str">
            <v>565NPCSG</v>
          </cell>
          <cell r="G1172" t="str">
            <v>565NPC</v>
          </cell>
          <cell r="I1172">
            <v>136340329.5</v>
          </cell>
        </row>
        <row r="1173">
          <cell r="A1173" t="str">
            <v>143SO</v>
          </cell>
          <cell r="B1173" t="str">
            <v>143</v>
          </cell>
          <cell r="D1173">
            <v>44856674.869166732</v>
          </cell>
          <cell r="F1173" t="str">
            <v>143SO</v>
          </cell>
          <cell r="G1173" t="str">
            <v>143</v>
          </cell>
          <cell r="I1173">
            <v>44856674.869166732</v>
          </cell>
        </row>
        <row r="1174">
          <cell r="A1174" t="str">
            <v>230OTHER</v>
          </cell>
          <cell r="B1174" t="str">
            <v>230</v>
          </cell>
          <cell r="D1174">
            <v>-8267790.4500000002</v>
          </cell>
          <cell r="F1174" t="str">
            <v>230OTHER</v>
          </cell>
          <cell r="G1174" t="str">
            <v>230</v>
          </cell>
          <cell r="I1174">
            <v>-8267790.4500000002</v>
          </cell>
        </row>
        <row r="1175">
          <cell r="A1175" t="str">
            <v>232OTHER</v>
          </cell>
          <cell r="B1175" t="str">
            <v>232</v>
          </cell>
          <cell r="D1175">
            <v>-16764.583333333299</v>
          </cell>
          <cell r="F1175" t="str">
            <v>232OTHER</v>
          </cell>
          <cell r="G1175" t="str">
            <v>232</v>
          </cell>
          <cell r="I1175">
            <v>-16764.583333333299</v>
          </cell>
        </row>
        <row r="1176">
          <cell r="A1176" t="str">
            <v>232SE</v>
          </cell>
          <cell r="B1176" t="str">
            <v>232</v>
          </cell>
          <cell r="D1176">
            <v>-1813806.0991666699</v>
          </cell>
          <cell r="F1176" t="str">
            <v>232SE</v>
          </cell>
          <cell r="G1176" t="str">
            <v>232</v>
          </cell>
          <cell r="I1176">
            <v>-1813806.0991666699</v>
          </cell>
        </row>
        <row r="1177">
          <cell r="A1177" t="str">
            <v>232SG</v>
          </cell>
          <cell r="B1177" t="str">
            <v>232</v>
          </cell>
          <cell r="D1177">
            <v>-2053168.1508333299</v>
          </cell>
          <cell r="F1177" t="str">
            <v>232SG</v>
          </cell>
          <cell r="G1177" t="str">
            <v>232</v>
          </cell>
          <cell r="I1177">
            <v>-2053168.1508333299</v>
          </cell>
        </row>
        <row r="1178">
          <cell r="A1178" t="str">
            <v>232SO</v>
          </cell>
          <cell r="B1178" t="str">
            <v>232</v>
          </cell>
          <cell r="D1178">
            <v>-7127991.1758333324</v>
          </cell>
          <cell r="F1178" t="str">
            <v>232SO</v>
          </cell>
          <cell r="G1178" t="str">
            <v>232</v>
          </cell>
          <cell r="I1178">
            <v>-7127991.1758333324</v>
          </cell>
        </row>
        <row r="1179">
          <cell r="A1179" t="str">
            <v>2533SE</v>
          </cell>
          <cell r="B1179" t="str">
            <v>2533</v>
          </cell>
          <cell r="D1179">
            <v>-7155387.2254399993</v>
          </cell>
          <cell r="F1179" t="str">
            <v>2533SE</v>
          </cell>
          <cell r="G1179" t="str">
            <v>2533</v>
          </cell>
          <cell r="I1179">
            <v>-7155387.2254399993</v>
          </cell>
        </row>
        <row r="1180">
          <cell r="A1180" t="str">
            <v>40910SE</v>
          </cell>
          <cell r="B1180" t="str">
            <v>40910</v>
          </cell>
          <cell r="D1180">
            <v>-18000</v>
          </cell>
          <cell r="F1180" t="str">
            <v>40910SE</v>
          </cell>
          <cell r="G1180" t="str">
            <v>40910</v>
          </cell>
          <cell r="I1180">
            <v>-18000</v>
          </cell>
        </row>
        <row r="1181">
          <cell r="A1181" t="str">
            <v>40910SG</v>
          </cell>
          <cell r="B1181" t="str">
            <v>40910</v>
          </cell>
          <cell r="D1181">
            <v>-193408831.31999999</v>
          </cell>
          <cell r="F1181" t="str">
            <v>40910SG</v>
          </cell>
          <cell r="G1181" t="str">
            <v>40910</v>
          </cell>
          <cell r="I1181">
            <v>-193408831.31999999</v>
          </cell>
        </row>
        <row r="1182">
          <cell r="A1182" t="str">
            <v>40910SO</v>
          </cell>
          <cell r="B1182" t="str">
            <v>40910</v>
          </cell>
          <cell r="D1182">
            <v>-2659</v>
          </cell>
          <cell r="F1182" t="str">
            <v>40910SO</v>
          </cell>
          <cell r="G1182" t="str">
            <v>40910</v>
          </cell>
          <cell r="I1182">
            <v>-2659</v>
          </cell>
        </row>
        <row r="1183">
          <cell r="A1183" t="str">
            <v>SCHMAPSCHMDEXP</v>
          </cell>
          <cell r="B1183" t="str">
            <v>SCHMAP</v>
          </cell>
          <cell r="D1183">
            <v>102020.95000000001</v>
          </cell>
          <cell r="F1183" t="str">
            <v>SCHMAPSCHMDEXP</v>
          </cell>
          <cell r="G1183" t="str">
            <v>SCHMAP</v>
          </cell>
          <cell r="I1183">
            <v>102020.95000000001</v>
          </cell>
        </row>
        <row r="1184">
          <cell r="A1184" t="str">
            <v>SCHMAPSE</v>
          </cell>
          <cell r="B1184" t="str">
            <v>SCHMAP</v>
          </cell>
          <cell r="D1184">
            <v>45960</v>
          </cell>
          <cell r="F1184" t="str">
            <v>SCHMAPSE</v>
          </cell>
          <cell r="G1184" t="str">
            <v>SCHMAP</v>
          </cell>
          <cell r="I1184">
            <v>45960</v>
          </cell>
        </row>
        <row r="1185">
          <cell r="A1185" t="str">
            <v>SCHMAPSO</v>
          </cell>
          <cell r="B1185" t="str">
            <v>SCHMAP</v>
          </cell>
          <cell r="D1185">
            <v>3240658.8000000003</v>
          </cell>
          <cell r="F1185" t="str">
            <v>SCHMAPSO</v>
          </cell>
          <cell r="G1185" t="str">
            <v>SCHMAP</v>
          </cell>
          <cell r="I1185">
            <v>3240658.8000000003</v>
          </cell>
        </row>
        <row r="1186">
          <cell r="A1186" t="str">
            <v>SCHMATBADDEBT</v>
          </cell>
          <cell r="B1186" t="str">
            <v>SCHMAT</v>
          </cell>
          <cell r="D1186">
            <v>-4.960267199203372E-2</v>
          </cell>
          <cell r="F1186" t="str">
            <v>SCHMATBADDEBT</v>
          </cell>
          <cell r="G1186" t="str">
            <v>SCHMAT</v>
          </cell>
          <cell r="I1186">
            <v>-4.960267199203372E-2</v>
          </cell>
        </row>
        <row r="1187">
          <cell r="A1187" t="str">
            <v>SCHMATCA</v>
          </cell>
          <cell r="B1187" t="str">
            <v>SCHMAT</v>
          </cell>
          <cell r="D1187">
            <v>2187116.02</v>
          </cell>
          <cell r="F1187" t="str">
            <v>SCHMATCA</v>
          </cell>
          <cell r="G1187" t="str">
            <v>SCHMAT</v>
          </cell>
          <cell r="I1187">
            <v>2187116.02</v>
          </cell>
        </row>
        <row r="1188">
          <cell r="A1188" t="str">
            <v>SCHMATCIAC</v>
          </cell>
          <cell r="B1188" t="str">
            <v>SCHMAT</v>
          </cell>
          <cell r="D1188">
            <v>61508139.140000001</v>
          </cell>
          <cell r="F1188" t="str">
            <v>SCHMATCIAC</v>
          </cell>
          <cell r="G1188" t="str">
            <v>SCHMAT</v>
          </cell>
          <cell r="I1188">
            <v>61508139.140000001</v>
          </cell>
        </row>
        <row r="1189">
          <cell r="A1189" t="str">
            <v>SCHMATGPS</v>
          </cell>
          <cell r="B1189" t="str">
            <v>SCHMAT</v>
          </cell>
          <cell r="D1189">
            <v>0.25</v>
          </cell>
          <cell r="F1189" t="str">
            <v>SCHMATGPS</v>
          </cell>
          <cell r="G1189" t="str">
            <v>SCHMAT</v>
          </cell>
          <cell r="I1189">
            <v>0.25</v>
          </cell>
        </row>
        <row r="1190">
          <cell r="A1190" t="str">
            <v>SCHMATID</v>
          </cell>
          <cell r="B1190" t="str">
            <v>SCHMAT</v>
          </cell>
          <cell r="D1190">
            <v>-69471.319554079266</v>
          </cell>
          <cell r="F1190" t="str">
            <v>SCHMATID</v>
          </cell>
          <cell r="G1190" t="str">
            <v>SCHMAT</v>
          </cell>
          <cell r="I1190">
            <v>-69471.319554079266</v>
          </cell>
        </row>
        <row r="1191">
          <cell r="A1191" t="str">
            <v>SCHMATOR</v>
          </cell>
          <cell r="B1191" t="str">
            <v>SCHMAT</v>
          </cell>
          <cell r="D1191">
            <v>-90035.801257001236</v>
          </cell>
          <cell r="F1191" t="str">
            <v>SCHMATOR</v>
          </cell>
          <cell r="G1191" t="str">
            <v>SCHMAT</v>
          </cell>
          <cell r="I1191">
            <v>-90035.801257001236</v>
          </cell>
        </row>
        <row r="1192">
          <cell r="A1192" t="str">
            <v>SCHMATOTHER</v>
          </cell>
          <cell r="B1192" t="str">
            <v>SCHMAT</v>
          </cell>
          <cell r="D1192">
            <v>-93002370.320000008</v>
          </cell>
          <cell r="F1192" t="str">
            <v>SCHMATOTHER</v>
          </cell>
          <cell r="G1192" t="str">
            <v>SCHMAT</v>
          </cell>
          <cell r="I1192">
            <v>-93002370.320000008</v>
          </cell>
        </row>
        <row r="1193">
          <cell r="A1193" t="str">
            <v>SCHMATSCHMDEXP</v>
          </cell>
          <cell r="B1193" t="str">
            <v>SCHMAT</v>
          </cell>
          <cell r="D1193">
            <v>1006373550.7724826</v>
          </cell>
          <cell r="F1193" t="str">
            <v>SCHMATSCHMDEXP</v>
          </cell>
          <cell r="G1193" t="str">
            <v>SCHMAT</v>
          </cell>
          <cell r="I1193">
            <v>1006373550.7724826</v>
          </cell>
        </row>
        <row r="1194">
          <cell r="A1194" t="str">
            <v>SCHMATSE</v>
          </cell>
          <cell r="B1194" t="str">
            <v>SCHMAT</v>
          </cell>
          <cell r="D1194">
            <v>1544800.7604399994</v>
          </cell>
          <cell r="F1194" t="str">
            <v>SCHMATSE</v>
          </cell>
          <cell r="G1194" t="str">
            <v>SCHMAT</v>
          </cell>
          <cell r="I1194">
            <v>1544800.7604399994</v>
          </cell>
        </row>
        <row r="1195">
          <cell r="A1195" t="str">
            <v>SCHMATSG</v>
          </cell>
          <cell r="B1195" t="str">
            <v>SCHMAT</v>
          </cell>
          <cell r="D1195">
            <v>117588654.76001662</v>
          </cell>
          <cell r="F1195" t="str">
            <v>SCHMATSG</v>
          </cell>
          <cell r="G1195" t="str">
            <v>SCHMAT</v>
          </cell>
          <cell r="I1195">
            <v>117588654.76001662</v>
          </cell>
        </row>
        <row r="1196">
          <cell r="A1196" t="str">
            <v>SCHMATSNP</v>
          </cell>
          <cell r="B1196" t="str">
            <v>SCHMAT</v>
          </cell>
          <cell r="D1196">
            <v>41831356.425706044</v>
          </cell>
          <cell r="F1196" t="str">
            <v>SCHMATSNP</v>
          </cell>
          <cell r="G1196" t="str">
            <v>SCHMAT</v>
          </cell>
          <cell r="I1196">
            <v>41831356.425706044</v>
          </cell>
        </row>
        <row r="1197">
          <cell r="A1197" t="str">
            <v>SCHMATSNPD</v>
          </cell>
          <cell r="B1197" t="str">
            <v>SCHMAT</v>
          </cell>
          <cell r="D1197">
            <v>0</v>
          </cell>
          <cell r="F1197" t="str">
            <v>SCHMATSNPD</v>
          </cell>
          <cell r="G1197" t="str">
            <v>SCHMAT</v>
          </cell>
          <cell r="I1197">
            <v>0</v>
          </cell>
        </row>
        <row r="1198">
          <cell r="A1198" t="str">
            <v>SCHMATSO</v>
          </cell>
          <cell r="B1198" t="str">
            <v>SCHMAT</v>
          </cell>
          <cell r="D1198">
            <v>16624685.204802286</v>
          </cell>
          <cell r="F1198" t="str">
            <v>SCHMATSO</v>
          </cell>
          <cell r="G1198" t="str">
            <v>SCHMAT</v>
          </cell>
          <cell r="I1198">
            <v>16624685.204802286</v>
          </cell>
        </row>
        <row r="1199">
          <cell r="A1199" t="str">
            <v>SCHMATTROJD</v>
          </cell>
          <cell r="B1199" t="str">
            <v>SCHMAT</v>
          </cell>
          <cell r="D1199">
            <v>0.11999999999534339</v>
          </cell>
          <cell r="F1199" t="str">
            <v>SCHMATTROJD</v>
          </cell>
          <cell r="G1199" t="str">
            <v>SCHMAT</v>
          </cell>
          <cell r="I1199">
            <v>0.11999999999534339</v>
          </cell>
        </row>
        <row r="1200">
          <cell r="A1200" t="str">
            <v>SCHMATUT</v>
          </cell>
          <cell r="B1200" t="str">
            <v>SCHMAT</v>
          </cell>
          <cell r="D1200">
            <v>-1849735.5602392852</v>
          </cell>
          <cell r="F1200" t="str">
            <v>SCHMATUT</v>
          </cell>
          <cell r="G1200" t="str">
            <v>SCHMAT</v>
          </cell>
          <cell r="I1200">
            <v>-1849735.5602392852</v>
          </cell>
        </row>
        <row r="1201">
          <cell r="A1201" t="str">
            <v>SCHMATWA</v>
          </cell>
          <cell r="B1201" t="str">
            <v>SCHMAT</v>
          </cell>
          <cell r="D1201">
            <v>-116999.70999999903</v>
          </cell>
          <cell r="F1201" t="str">
            <v>SCHMATWA</v>
          </cell>
          <cell r="G1201" t="str">
            <v>SCHMAT</v>
          </cell>
          <cell r="I1201">
            <v>-116999.70999999903</v>
          </cell>
        </row>
        <row r="1202">
          <cell r="A1202" t="str">
            <v>SCHMATWYP</v>
          </cell>
          <cell r="B1202" t="str">
            <v>SCHMAT</v>
          </cell>
          <cell r="D1202">
            <v>-6139114.6916256715</v>
          </cell>
          <cell r="F1202" t="str">
            <v>SCHMATWYP</v>
          </cell>
          <cell r="G1202" t="str">
            <v>SCHMAT</v>
          </cell>
          <cell r="I1202">
            <v>-6139114.6916256715</v>
          </cell>
        </row>
        <row r="1203">
          <cell r="A1203" t="str">
            <v>SCHMATWYU</v>
          </cell>
          <cell r="B1203" t="str">
            <v>SCHMAT</v>
          </cell>
          <cell r="D1203">
            <v>22244</v>
          </cell>
          <cell r="F1203" t="str">
            <v>SCHMATWYU</v>
          </cell>
          <cell r="G1203" t="str">
            <v>SCHMAT</v>
          </cell>
          <cell r="I1203">
            <v>22244</v>
          </cell>
        </row>
        <row r="1204">
          <cell r="A1204" t="str">
            <v>SCHMDPSCHMDEXP</v>
          </cell>
          <cell r="B1204" t="str">
            <v>SCHMDP</v>
          </cell>
          <cell r="D1204">
            <v>9.0000000000145519E-2</v>
          </cell>
          <cell r="F1204" t="str">
            <v>SCHMDPSCHMDEXP</v>
          </cell>
          <cell r="G1204" t="str">
            <v>SCHMDP</v>
          </cell>
          <cell r="I1204">
            <v>9.0000000000145519E-2</v>
          </cell>
        </row>
        <row r="1205">
          <cell r="A1205" t="str">
            <v>SCHMDPSNP</v>
          </cell>
          <cell r="B1205" t="str">
            <v>SCHMDP</v>
          </cell>
          <cell r="D1205">
            <v>107935.06666666665</v>
          </cell>
          <cell r="F1205" t="str">
            <v>SCHMDPSNP</v>
          </cell>
          <cell r="G1205" t="str">
            <v>SCHMDP</v>
          </cell>
          <cell r="I1205">
            <v>107935.06666666665</v>
          </cell>
        </row>
        <row r="1206">
          <cell r="A1206" t="str">
            <v>SCHMDTCA</v>
          </cell>
          <cell r="B1206" t="str">
            <v>SCHMDT</v>
          </cell>
          <cell r="D1206">
            <v>3297171.9299999997</v>
          </cell>
          <cell r="F1206" t="str">
            <v>SCHMDTCA</v>
          </cell>
          <cell r="G1206" t="str">
            <v>SCHMDT</v>
          </cell>
          <cell r="I1206">
            <v>3297171.9299999997</v>
          </cell>
        </row>
        <row r="1207">
          <cell r="A1207" t="str">
            <v>SCHMDTGPS</v>
          </cell>
          <cell r="B1207" t="str">
            <v>SCHMDT</v>
          </cell>
          <cell r="D1207">
            <v>44982360.979999997</v>
          </cell>
          <cell r="F1207" t="str">
            <v>SCHMDTGPS</v>
          </cell>
          <cell r="G1207" t="str">
            <v>SCHMDT</v>
          </cell>
          <cell r="I1207">
            <v>44982360.979999997</v>
          </cell>
        </row>
        <row r="1208">
          <cell r="A1208" t="str">
            <v>SCHMDTID</v>
          </cell>
          <cell r="B1208" t="str">
            <v>SCHMDT</v>
          </cell>
          <cell r="D1208">
            <v>825521.31</v>
          </cell>
          <cell r="F1208" t="str">
            <v>SCHMDTID</v>
          </cell>
          <cell r="G1208" t="str">
            <v>SCHMDT</v>
          </cell>
          <cell r="I1208">
            <v>825521.31</v>
          </cell>
        </row>
        <row r="1209">
          <cell r="A1209" t="str">
            <v>SCHMDTOR</v>
          </cell>
          <cell r="B1209" t="str">
            <v>SCHMDT</v>
          </cell>
          <cell r="D1209">
            <v>10646343.970000001</v>
          </cell>
          <cell r="F1209" t="str">
            <v>SCHMDTOR</v>
          </cell>
          <cell r="G1209" t="str">
            <v>SCHMDT</v>
          </cell>
          <cell r="I1209">
            <v>10646343.970000001</v>
          </cell>
        </row>
        <row r="1210">
          <cell r="A1210" t="str">
            <v>SCHMDTOTHER</v>
          </cell>
          <cell r="B1210" t="str">
            <v>SCHMDT</v>
          </cell>
          <cell r="D1210">
            <v>-33332291.510000005</v>
          </cell>
          <cell r="F1210" t="str">
            <v>SCHMDTOTHER</v>
          </cell>
          <cell r="G1210" t="str">
            <v>SCHMDT</v>
          </cell>
          <cell r="I1210">
            <v>-33332291.510000005</v>
          </cell>
        </row>
        <row r="1211">
          <cell r="A1211" t="str">
            <v>SCHMDTSE</v>
          </cell>
          <cell r="B1211" t="str">
            <v>SCHMDT</v>
          </cell>
          <cell r="D1211">
            <v>190532.79999999981</v>
          </cell>
          <cell r="F1211" t="str">
            <v>SCHMDTSE</v>
          </cell>
          <cell r="G1211" t="str">
            <v>SCHMDT</v>
          </cell>
          <cell r="I1211">
            <v>190532.79999999981</v>
          </cell>
        </row>
        <row r="1212">
          <cell r="A1212" t="str">
            <v>SCHMDTSG</v>
          </cell>
          <cell r="B1212" t="str">
            <v>SCHMDT</v>
          </cell>
          <cell r="D1212">
            <v>733272954.57999992</v>
          </cell>
          <cell r="F1212" t="str">
            <v>SCHMDTSG</v>
          </cell>
          <cell r="G1212" t="str">
            <v>SCHMDT</v>
          </cell>
          <cell r="I1212">
            <v>733272954.57999992</v>
          </cell>
        </row>
        <row r="1213">
          <cell r="A1213" t="str">
            <v>SCHMDTSNP</v>
          </cell>
          <cell r="B1213" t="str">
            <v>SCHMDT</v>
          </cell>
          <cell r="D1213">
            <v>67195971.136073947</v>
          </cell>
          <cell r="F1213" t="str">
            <v>SCHMDTSNP</v>
          </cell>
          <cell r="G1213" t="str">
            <v>SCHMDT</v>
          </cell>
          <cell r="I1213">
            <v>67195971.136073947</v>
          </cell>
        </row>
        <row r="1214">
          <cell r="A1214" t="str">
            <v>SCHMDTSNPD</v>
          </cell>
          <cell r="B1214" t="str">
            <v>SCHMDT</v>
          </cell>
          <cell r="D1214">
            <v>-0.37000000011175871</v>
          </cell>
          <cell r="F1214" t="str">
            <v>SCHMDTSNPD</v>
          </cell>
          <cell r="G1214" t="str">
            <v>SCHMDT</v>
          </cell>
          <cell r="I1214">
            <v>-0.37000000011175871</v>
          </cell>
        </row>
        <row r="1215">
          <cell r="A1215" t="str">
            <v>SCHMDTSO</v>
          </cell>
          <cell r="B1215" t="str">
            <v>SCHMDT</v>
          </cell>
          <cell r="D1215">
            <v>20405395.229999997</v>
          </cell>
          <cell r="F1215" t="str">
            <v>SCHMDTSO</v>
          </cell>
          <cell r="G1215" t="str">
            <v>SCHMDT</v>
          </cell>
          <cell r="I1215">
            <v>20405395.229999997</v>
          </cell>
        </row>
        <row r="1216">
          <cell r="A1216" t="str">
            <v>SCHMDTSSGCH</v>
          </cell>
          <cell r="B1216" t="str">
            <v>SCHMDT</v>
          </cell>
          <cell r="D1216">
            <v>339661.58999999997</v>
          </cell>
          <cell r="F1216" t="str">
            <v>SCHMDTSSGCH</v>
          </cell>
          <cell r="G1216" t="str">
            <v>SCHMDT</v>
          </cell>
          <cell r="I1216">
            <v>339661.58999999997</v>
          </cell>
        </row>
        <row r="1217">
          <cell r="A1217" t="str">
            <v>SCHMDTTAXDEPR</v>
          </cell>
          <cell r="B1217" t="str">
            <v>SCHMDT</v>
          </cell>
          <cell r="D1217">
            <v>964065928.48000002</v>
          </cell>
          <cell r="F1217" t="str">
            <v>SCHMDTTAXDEPR</v>
          </cell>
          <cell r="G1217" t="str">
            <v>SCHMDT</v>
          </cell>
          <cell r="I1217">
            <v>964065928.48000002</v>
          </cell>
        </row>
        <row r="1218">
          <cell r="A1218" t="str">
            <v>SCHMDTUT</v>
          </cell>
          <cell r="B1218" t="str">
            <v>SCHMDT</v>
          </cell>
          <cell r="D1218">
            <v>3771376.5399999991</v>
          </cell>
          <cell r="F1218" t="str">
            <v>SCHMDTUT</v>
          </cell>
          <cell r="G1218" t="str">
            <v>SCHMDT</v>
          </cell>
          <cell r="I1218">
            <v>3771376.5399999991</v>
          </cell>
        </row>
        <row r="1219">
          <cell r="A1219" t="str">
            <v>SCHMDTWA</v>
          </cell>
          <cell r="B1219" t="str">
            <v>SCHMDT</v>
          </cell>
          <cell r="D1219">
            <v>5975471.2800000003</v>
          </cell>
          <cell r="F1219" t="str">
            <v>SCHMDTWA</v>
          </cell>
          <cell r="G1219" t="str">
            <v>SCHMDT</v>
          </cell>
          <cell r="I1219">
            <v>5975471.2800000003</v>
          </cell>
        </row>
        <row r="1220">
          <cell r="A1220" t="str">
            <v>SCHMDTWYP</v>
          </cell>
          <cell r="B1220" t="str">
            <v>SCHMDT</v>
          </cell>
          <cell r="D1220">
            <v>-447899.33999999997</v>
          </cell>
          <cell r="F1220" t="str">
            <v>SCHMDTWYP</v>
          </cell>
          <cell r="G1220" t="str">
            <v>SCHMDT</v>
          </cell>
          <cell r="I1220">
            <v>-447899.33999999997</v>
          </cell>
        </row>
        <row r="1221">
          <cell r="A1221" t="str">
            <v>41010CA</v>
          </cell>
          <cell r="B1221" t="str">
            <v>41010</v>
          </cell>
          <cell r="D1221">
            <v>810662</v>
          </cell>
          <cell r="F1221" t="str">
            <v>41010CA</v>
          </cell>
          <cell r="G1221" t="str">
            <v>41010</v>
          </cell>
          <cell r="I1221">
            <v>810662</v>
          </cell>
        </row>
        <row r="1222">
          <cell r="A1222" t="str">
            <v>41010GPS</v>
          </cell>
          <cell r="B1222" t="str">
            <v>41010</v>
          </cell>
          <cell r="D1222">
            <v>11059633</v>
          </cell>
          <cell r="F1222" t="str">
            <v>41010GPS</v>
          </cell>
          <cell r="G1222" t="str">
            <v>41010</v>
          </cell>
          <cell r="I1222">
            <v>11059633</v>
          </cell>
        </row>
        <row r="1223">
          <cell r="A1223" t="str">
            <v>41010ID</v>
          </cell>
          <cell r="B1223" t="str">
            <v>41010</v>
          </cell>
          <cell r="D1223">
            <v>202969</v>
          </cell>
          <cell r="F1223" t="str">
            <v>41010ID</v>
          </cell>
          <cell r="G1223" t="str">
            <v>41010</v>
          </cell>
          <cell r="I1223">
            <v>202969</v>
          </cell>
        </row>
        <row r="1224">
          <cell r="A1224" t="str">
            <v>41010OR</v>
          </cell>
          <cell r="B1224" t="str">
            <v>41010</v>
          </cell>
          <cell r="D1224">
            <v>2617574</v>
          </cell>
          <cell r="F1224" t="str">
            <v>41010OR</v>
          </cell>
          <cell r="G1224" t="str">
            <v>41010</v>
          </cell>
          <cell r="I1224">
            <v>2617574</v>
          </cell>
        </row>
        <row r="1225">
          <cell r="A1225" t="str">
            <v>41010OTHER</v>
          </cell>
          <cell r="B1225" t="str">
            <v>41010</v>
          </cell>
          <cell r="D1225">
            <v>-8195275</v>
          </cell>
          <cell r="F1225" t="str">
            <v>41010OTHER</v>
          </cell>
          <cell r="G1225" t="str">
            <v>41010</v>
          </cell>
          <cell r="I1225">
            <v>-8195275</v>
          </cell>
        </row>
        <row r="1226">
          <cell r="A1226" t="str">
            <v>41010SE</v>
          </cell>
          <cell r="B1226" t="str">
            <v>41010</v>
          </cell>
          <cell r="D1226">
            <v>46844</v>
          </cell>
          <cell r="F1226" t="str">
            <v>41010SE</v>
          </cell>
          <cell r="G1226" t="str">
            <v>41010</v>
          </cell>
          <cell r="I1226">
            <v>46844</v>
          </cell>
        </row>
        <row r="1227">
          <cell r="A1227" t="str">
            <v>41010SG</v>
          </cell>
          <cell r="B1227" t="str">
            <v>41010</v>
          </cell>
          <cell r="D1227">
            <v>181131833</v>
          </cell>
          <cell r="F1227" t="str">
            <v>41010SG</v>
          </cell>
          <cell r="G1227" t="str">
            <v>41010</v>
          </cell>
          <cell r="I1227">
            <v>181131833</v>
          </cell>
        </row>
        <row r="1228">
          <cell r="A1228" t="str">
            <v>41010SNP</v>
          </cell>
          <cell r="B1228" t="str">
            <v>41010</v>
          </cell>
          <cell r="D1228">
            <v>16521206</v>
          </cell>
          <cell r="F1228" t="str">
            <v>41010SNP</v>
          </cell>
          <cell r="G1228" t="str">
            <v>41010</v>
          </cell>
          <cell r="I1228">
            <v>16521206</v>
          </cell>
        </row>
        <row r="1229">
          <cell r="A1229" t="str">
            <v>41010SNPD</v>
          </cell>
          <cell r="B1229" t="str">
            <v>41010</v>
          </cell>
          <cell r="D1229">
            <v>1</v>
          </cell>
          <cell r="F1229" t="str">
            <v>41010SNPD</v>
          </cell>
          <cell r="G1229" t="str">
            <v>41010</v>
          </cell>
          <cell r="I1229">
            <v>1</v>
          </cell>
        </row>
        <row r="1230">
          <cell r="A1230" t="str">
            <v>41010SO</v>
          </cell>
          <cell r="B1230" t="str">
            <v>41010</v>
          </cell>
          <cell r="D1230">
            <v>5013872</v>
          </cell>
          <cell r="F1230" t="str">
            <v>41010SO</v>
          </cell>
          <cell r="G1230" t="str">
            <v>41010</v>
          </cell>
          <cell r="I1230">
            <v>5013872</v>
          </cell>
        </row>
        <row r="1231">
          <cell r="A1231" t="str">
            <v>41010TAXDEPR</v>
          </cell>
          <cell r="B1231" t="str">
            <v>41010</v>
          </cell>
          <cell r="D1231">
            <v>237031034</v>
          </cell>
          <cell r="F1231" t="str">
            <v>41010TAXDEPR</v>
          </cell>
          <cell r="G1231" t="str">
            <v>41010</v>
          </cell>
          <cell r="I1231">
            <v>237031034</v>
          </cell>
        </row>
        <row r="1232">
          <cell r="A1232" t="str">
            <v>41010UT</v>
          </cell>
          <cell r="B1232" t="str">
            <v>41010</v>
          </cell>
          <cell r="D1232">
            <v>927257</v>
          </cell>
          <cell r="F1232" t="str">
            <v>41010UT</v>
          </cell>
          <cell r="G1232" t="str">
            <v>41010</v>
          </cell>
          <cell r="I1232">
            <v>927257</v>
          </cell>
        </row>
        <row r="1233">
          <cell r="A1233" t="str">
            <v>41010WA</v>
          </cell>
          <cell r="B1233" t="str">
            <v>41010</v>
          </cell>
          <cell r="D1233">
            <v>1469165</v>
          </cell>
          <cell r="F1233" t="str">
            <v>41010WA</v>
          </cell>
          <cell r="G1233" t="str">
            <v>41010</v>
          </cell>
          <cell r="I1233">
            <v>1469165</v>
          </cell>
        </row>
        <row r="1234">
          <cell r="A1234" t="str">
            <v>41010WYP</v>
          </cell>
          <cell r="B1234" t="str">
            <v>41010</v>
          </cell>
          <cell r="D1234">
            <v>-110125</v>
          </cell>
          <cell r="F1234" t="str">
            <v>41010WYP</v>
          </cell>
          <cell r="G1234" t="str">
            <v>41010</v>
          </cell>
          <cell r="I1234">
            <v>-110125</v>
          </cell>
        </row>
        <row r="1235">
          <cell r="A1235" t="str">
            <v>41110BADDEBT</v>
          </cell>
          <cell r="B1235" t="str">
            <v>41110</v>
          </cell>
          <cell r="D1235">
            <v>-9.7689029644243419E-5</v>
          </cell>
          <cell r="F1235" t="str">
            <v>41110BADDEBT</v>
          </cell>
          <cell r="G1235" t="str">
            <v>41110</v>
          </cell>
          <cell r="I1235">
            <v>-9.7689029644243419E-5</v>
          </cell>
        </row>
        <row r="1236">
          <cell r="A1236" t="str">
            <v>41110CA</v>
          </cell>
          <cell r="B1236" t="str">
            <v>41110</v>
          </cell>
          <cell r="D1236">
            <v>-3834636.5898853126</v>
          </cell>
          <cell r="F1236" t="str">
            <v>41110CA</v>
          </cell>
          <cell r="G1236" t="str">
            <v>41110</v>
          </cell>
          <cell r="I1236">
            <v>-3834636.5898853126</v>
          </cell>
        </row>
        <row r="1237">
          <cell r="A1237" t="str">
            <v>41110CIAC</v>
          </cell>
          <cell r="B1237" t="str">
            <v>41110</v>
          </cell>
          <cell r="D1237">
            <v>-15122760</v>
          </cell>
          <cell r="F1237" t="str">
            <v>41110CIAC</v>
          </cell>
          <cell r="G1237" t="str">
            <v>41110</v>
          </cell>
          <cell r="I1237">
            <v>-15122760</v>
          </cell>
        </row>
        <row r="1238">
          <cell r="A1238" t="str">
            <v>41110FERC</v>
          </cell>
          <cell r="B1238" t="str">
            <v>41110</v>
          </cell>
          <cell r="D1238">
            <v>-348223.85803646967</v>
          </cell>
          <cell r="F1238" t="str">
            <v>41110FERC</v>
          </cell>
          <cell r="G1238" t="str">
            <v>41110</v>
          </cell>
          <cell r="I1238">
            <v>-348223.85803646967</v>
          </cell>
        </row>
        <row r="1239">
          <cell r="A1239" t="str">
            <v>41110GPS</v>
          </cell>
          <cell r="B1239" t="str">
            <v>41110</v>
          </cell>
          <cell r="D1239">
            <v>0</v>
          </cell>
          <cell r="F1239" t="str">
            <v>41110GPS</v>
          </cell>
          <cell r="G1239" t="str">
            <v>41110</v>
          </cell>
          <cell r="I1239">
            <v>0</v>
          </cell>
        </row>
        <row r="1240">
          <cell r="A1240" t="str">
            <v>41110ID</v>
          </cell>
          <cell r="B1240" t="str">
            <v>41110</v>
          </cell>
          <cell r="D1240">
            <v>-5100901.1054122448</v>
          </cell>
          <cell r="F1240" t="str">
            <v>41110ID</v>
          </cell>
          <cell r="G1240" t="str">
            <v>41110</v>
          </cell>
          <cell r="I1240">
            <v>-5100901.1054122448</v>
          </cell>
        </row>
        <row r="1241">
          <cell r="A1241" t="str">
            <v>41110OR</v>
          </cell>
          <cell r="B1241" t="str">
            <v>41110</v>
          </cell>
          <cell r="D1241">
            <v>-19838718.048417136</v>
          </cell>
          <cell r="F1241" t="str">
            <v>41110OR</v>
          </cell>
          <cell r="G1241" t="str">
            <v>41110</v>
          </cell>
          <cell r="I1241">
            <v>-19838718.048417136</v>
          </cell>
        </row>
        <row r="1242">
          <cell r="A1242" t="str">
            <v>41110OTHER</v>
          </cell>
          <cell r="B1242" t="str">
            <v>41110</v>
          </cell>
          <cell r="D1242">
            <v>22664039</v>
          </cell>
          <cell r="F1242" t="str">
            <v>41110OTHER</v>
          </cell>
          <cell r="G1242" t="str">
            <v>41110</v>
          </cell>
          <cell r="I1242">
            <v>22664039</v>
          </cell>
        </row>
        <row r="1243">
          <cell r="A1243" t="str">
            <v>41110SCHMDEXP</v>
          </cell>
          <cell r="B1243" t="str">
            <v>41110</v>
          </cell>
          <cell r="D1243">
            <v>-247433038</v>
          </cell>
          <cell r="F1243" t="str">
            <v>41110SCHMDEXP</v>
          </cell>
          <cell r="G1243" t="str">
            <v>41110</v>
          </cell>
          <cell r="I1243">
            <v>-247433038</v>
          </cell>
        </row>
        <row r="1244">
          <cell r="A1244" t="str">
            <v>41110SG</v>
          </cell>
          <cell r="B1244" t="str">
            <v>41110</v>
          </cell>
          <cell r="D1244">
            <v>-28913890.511113103</v>
          </cell>
          <cell r="F1244" t="str">
            <v>41110SG</v>
          </cell>
          <cell r="G1244" t="str">
            <v>41110</v>
          </cell>
          <cell r="I1244">
            <v>-28913890.511113103</v>
          </cell>
        </row>
        <row r="1245">
          <cell r="A1245" t="str">
            <v>41110SNP</v>
          </cell>
          <cell r="B1245" t="str">
            <v>41110</v>
          </cell>
          <cell r="D1245">
            <v>-10284908</v>
          </cell>
          <cell r="F1245" t="str">
            <v>41110SNP</v>
          </cell>
          <cell r="G1245" t="str">
            <v>41110</v>
          </cell>
          <cell r="I1245">
            <v>-10284908</v>
          </cell>
        </row>
        <row r="1246">
          <cell r="A1246" t="str">
            <v>41110SNPD</v>
          </cell>
          <cell r="B1246" t="str">
            <v>41110</v>
          </cell>
          <cell r="D1246">
            <v>0</v>
          </cell>
          <cell r="F1246" t="str">
            <v>41110SNPD</v>
          </cell>
          <cell r="G1246" t="str">
            <v>41110</v>
          </cell>
          <cell r="I1246">
            <v>0</v>
          </cell>
        </row>
        <row r="1247">
          <cell r="A1247" t="str">
            <v>41110SO</v>
          </cell>
          <cell r="B1247" t="str">
            <v>41110</v>
          </cell>
          <cell r="D1247">
            <v>-4087443</v>
          </cell>
          <cell r="F1247" t="str">
            <v>41110SO</v>
          </cell>
          <cell r="G1247" t="str">
            <v>41110</v>
          </cell>
          <cell r="I1247">
            <v>-4087443</v>
          </cell>
        </row>
        <row r="1248">
          <cell r="A1248" t="str">
            <v>41110UT</v>
          </cell>
          <cell r="B1248" t="str">
            <v>41110</v>
          </cell>
          <cell r="D1248">
            <v>-32923925.882788047</v>
          </cell>
          <cell r="F1248" t="str">
            <v>41110UT</v>
          </cell>
          <cell r="G1248" t="str">
            <v>41110</v>
          </cell>
          <cell r="I1248">
            <v>-32923925.882788047</v>
          </cell>
        </row>
        <row r="1249">
          <cell r="A1249" t="str">
            <v>41110WA</v>
          </cell>
          <cell r="B1249" t="str">
            <v>41110</v>
          </cell>
          <cell r="D1249">
            <v>-11724895.046920784</v>
          </cell>
          <cell r="F1249" t="str">
            <v>41110WA</v>
          </cell>
          <cell r="G1249" t="str">
            <v>41110</v>
          </cell>
          <cell r="I1249">
            <v>-11724895.046920784</v>
          </cell>
        </row>
        <row r="1250">
          <cell r="A1250" t="str">
            <v>41110WYP</v>
          </cell>
          <cell r="B1250" t="str">
            <v>41110</v>
          </cell>
          <cell r="D1250">
            <v>-10897946.063362803</v>
          </cell>
          <cell r="F1250" t="str">
            <v>41110WYP</v>
          </cell>
          <cell r="G1250" t="str">
            <v>41110</v>
          </cell>
          <cell r="I1250">
            <v>-10897946.063362803</v>
          </cell>
        </row>
        <row r="1251">
          <cell r="A1251" t="str">
            <v>41110WYU</v>
          </cell>
          <cell r="B1251" t="str">
            <v>41110</v>
          </cell>
          <cell r="D1251">
            <v>4294146.6946645575</v>
          </cell>
          <cell r="F1251" t="str">
            <v>41110WYU</v>
          </cell>
          <cell r="G1251" t="str">
            <v>41110</v>
          </cell>
          <cell r="I1251">
            <v>4294146.6946645575</v>
          </cell>
        </row>
        <row r="1252">
          <cell r="A1252" t="str">
            <v>41010SSGCH</v>
          </cell>
          <cell r="B1252" t="str">
            <v>41010</v>
          </cell>
          <cell r="D1252">
            <v>83511</v>
          </cell>
          <cell r="F1252" t="str">
            <v>41010SSGCH</v>
          </cell>
          <cell r="G1252" t="str">
            <v>41010</v>
          </cell>
          <cell r="I1252">
            <v>83511</v>
          </cell>
        </row>
        <row r="1253">
          <cell r="A1253" t="str">
            <v>41110SE</v>
          </cell>
          <cell r="B1253" t="str">
            <v>41110</v>
          </cell>
          <cell r="D1253">
            <v>-379814</v>
          </cell>
          <cell r="F1253" t="str">
            <v>41110SE</v>
          </cell>
          <cell r="G1253" t="str">
            <v>41110</v>
          </cell>
          <cell r="I1253">
            <v>-379814</v>
          </cell>
        </row>
        <row r="1254">
          <cell r="A1254" t="str">
            <v>41110SSGCH</v>
          </cell>
          <cell r="B1254" t="str">
            <v>41110</v>
          </cell>
          <cell r="D1254">
            <v>-344503</v>
          </cell>
          <cell r="F1254" t="str">
            <v>41110SSGCH</v>
          </cell>
          <cell r="G1254" t="str">
            <v>41110</v>
          </cell>
          <cell r="I1254">
            <v>-344503</v>
          </cell>
        </row>
        <row r="1255">
          <cell r="A1255" t="str">
            <v>41110TROJD</v>
          </cell>
          <cell r="B1255" t="str">
            <v>41110</v>
          </cell>
          <cell r="D1255">
            <v>-1</v>
          </cell>
          <cell r="F1255" t="str">
            <v>41110TROJD</v>
          </cell>
          <cell r="G1255" t="str">
            <v>41110</v>
          </cell>
          <cell r="I1255">
            <v>-1</v>
          </cell>
        </row>
        <row r="1256">
          <cell r="A1256" t="str">
            <v>421SG</v>
          </cell>
          <cell r="B1256" t="str">
            <v>421</v>
          </cell>
          <cell r="D1256">
            <v>-605734.02</v>
          </cell>
          <cell r="F1256" t="str">
            <v>421SG</v>
          </cell>
          <cell r="G1256" t="str">
            <v>421</v>
          </cell>
          <cell r="I1256">
            <v>-605734.02</v>
          </cell>
        </row>
        <row r="1257">
          <cell r="A1257" t="str">
            <v>926WA</v>
          </cell>
          <cell r="B1257" t="str">
            <v>926</v>
          </cell>
          <cell r="D1257">
            <v>36529.440000000002</v>
          </cell>
          <cell r="F1257" t="str">
            <v>926WA</v>
          </cell>
          <cell r="G1257" t="str">
            <v>926</v>
          </cell>
          <cell r="I1257">
            <v>36529.440000000002</v>
          </cell>
        </row>
        <row r="1258">
          <cell r="A1258" t="str">
            <v>930UT</v>
          </cell>
          <cell r="B1258" t="str">
            <v>930</v>
          </cell>
          <cell r="D1258">
            <v>531.25</v>
          </cell>
          <cell r="F1258" t="str">
            <v>930UT</v>
          </cell>
          <cell r="G1258" t="str">
            <v>930</v>
          </cell>
          <cell r="I1258">
            <v>531.25</v>
          </cell>
        </row>
        <row r="1259">
          <cell r="A1259" t="str">
            <v>503SE</v>
          </cell>
          <cell r="B1259" t="str">
            <v>503</v>
          </cell>
          <cell r="D1259">
            <v>11979.243291703129</v>
          </cell>
          <cell r="F1259" t="str">
            <v>503SE</v>
          </cell>
          <cell r="G1259" t="str">
            <v>503</v>
          </cell>
          <cell r="I1259">
            <v>11979.243291703129</v>
          </cell>
        </row>
        <row r="1260">
          <cell r="A1260" t="str">
            <v>407UT</v>
          </cell>
          <cell r="B1260" t="str">
            <v>407</v>
          </cell>
          <cell r="D1260">
            <v>128043.11999999998</v>
          </cell>
          <cell r="F1260" t="str">
            <v>407UT</v>
          </cell>
          <cell r="G1260" t="str">
            <v>407</v>
          </cell>
          <cell r="I1260">
            <v>128043.11999999998</v>
          </cell>
        </row>
        <row r="1261">
          <cell r="A1261" t="str">
            <v>407ID</v>
          </cell>
          <cell r="B1261" t="str">
            <v>407</v>
          </cell>
          <cell r="D1261">
            <v>-73385.230000000069</v>
          </cell>
          <cell r="F1261" t="str">
            <v>407ID</v>
          </cell>
          <cell r="G1261" t="str">
            <v>407</v>
          </cell>
          <cell r="I1261">
            <v>-73385.230000000069</v>
          </cell>
        </row>
        <row r="1262">
          <cell r="A1262" t="str">
            <v>407WYP</v>
          </cell>
          <cell r="B1262" t="str">
            <v>407</v>
          </cell>
          <cell r="D1262">
            <v>-5277021.6705683926</v>
          </cell>
          <cell r="F1262" t="str">
            <v>407WYP</v>
          </cell>
          <cell r="G1262" t="str">
            <v>407</v>
          </cell>
          <cell r="I1262">
            <v>-5277021.6705683926</v>
          </cell>
        </row>
        <row r="1263">
          <cell r="A1263" t="str">
            <v>252CA</v>
          </cell>
          <cell r="B1263" t="str">
            <v>252</v>
          </cell>
          <cell r="D1263">
            <v>-30809.34</v>
          </cell>
          <cell r="F1263" t="str">
            <v>252CA</v>
          </cell>
          <cell r="G1263" t="str">
            <v>252</v>
          </cell>
          <cell r="I1263">
            <v>-30809.34</v>
          </cell>
        </row>
        <row r="1264">
          <cell r="A1264" t="str">
            <v>252WYP</v>
          </cell>
          <cell r="B1264" t="str">
            <v>252</v>
          </cell>
          <cell r="D1264">
            <v>-804314.04000000015</v>
          </cell>
          <cell r="F1264" t="str">
            <v>252WYP</v>
          </cell>
          <cell r="G1264" t="str">
            <v>252</v>
          </cell>
          <cell r="I1264">
            <v>-804314.04000000015</v>
          </cell>
        </row>
        <row r="1265">
          <cell r="A1265" t="str">
            <v>252ID</v>
          </cell>
          <cell r="B1265" t="str">
            <v>252</v>
          </cell>
          <cell r="D1265">
            <v>-754456.7899999998</v>
          </cell>
          <cell r="F1265" t="str">
            <v>252ID</v>
          </cell>
          <cell r="G1265" t="str">
            <v>252</v>
          </cell>
          <cell r="I1265">
            <v>-754456.7899999998</v>
          </cell>
        </row>
        <row r="1266">
          <cell r="A1266" t="str">
            <v>SCHMDPSE</v>
          </cell>
          <cell r="B1266" t="str">
            <v>SCHMDP</v>
          </cell>
          <cell r="D1266">
            <v>3962306</v>
          </cell>
          <cell r="F1266" t="str">
            <v>SCHMDPSE</v>
          </cell>
          <cell r="G1266" t="str">
            <v>SCHMDP</v>
          </cell>
          <cell r="I1266">
            <v>3962306</v>
          </cell>
        </row>
        <row r="1267">
          <cell r="A1267" t="str">
            <v>111IPSE</v>
          </cell>
          <cell r="B1267" t="str">
            <v>111IP</v>
          </cell>
          <cell r="D1267">
            <v>1475025.076000001</v>
          </cell>
          <cell r="F1267" t="str">
            <v>111IPSE</v>
          </cell>
          <cell r="G1267" t="str">
            <v>111IP</v>
          </cell>
          <cell r="I1267">
            <v>1475025.076000001</v>
          </cell>
        </row>
        <row r="1268">
          <cell r="A1268" t="str">
            <v>303SE</v>
          </cell>
          <cell r="B1268" t="str">
            <v>303</v>
          </cell>
          <cell r="D1268">
            <v>-1475025.076000001</v>
          </cell>
          <cell r="F1268" t="str">
            <v>303SE</v>
          </cell>
          <cell r="G1268" t="str">
            <v>303</v>
          </cell>
          <cell r="I1268">
            <v>-1475025.076000001</v>
          </cell>
        </row>
        <row r="1269">
          <cell r="A1269" t="str">
            <v>407SG</v>
          </cell>
          <cell r="B1269" t="str">
            <v>407</v>
          </cell>
          <cell r="D1269">
            <v>37517550</v>
          </cell>
          <cell r="F1269" t="str">
            <v>407SG</v>
          </cell>
          <cell r="G1269" t="str">
            <v>407</v>
          </cell>
          <cell r="I1269">
            <v>37517550</v>
          </cell>
        </row>
        <row r="1270">
          <cell r="A1270" t="str">
            <v>920CA</v>
          </cell>
          <cell r="B1270" t="str">
            <v>920</v>
          </cell>
          <cell r="D1270">
            <v>688.34059425984117</v>
          </cell>
          <cell r="F1270" t="str">
            <v>920CA</v>
          </cell>
          <cell r="G1270" t="str">
            <v>920</v>
          </cell>
          <cell r="I1270">
            <v>688.34059425984117</v>
          </cell>
        </row>
        <row r="1271">
          <cell r="A1271" t="str">
            <v>920WYP</v>
          </cell>
          <cell r="B1271" t="str">
            <v>920</v>
          </cell>
          <cell r="D1271">
            <v>359.07818355703705</v>
          </cell>
          <cell r="F1271" t="str">
            <v>920WYP</v>
          </cell>
          <cell r="G1271" t="str">
            <v>920</v>
          </cell>
          <cell r="I1271">
            <v>359.07818355703705</v>
          </cell>
        </row>
        <row r="1272">
          <cell r="A1272" t="str">
            <v>920UT</v>
          </cell>
          <cell r="B1272" t="str">
            <v>920</v>
          </cell>
          <cell r="D1272">
            <v>277.05260951772988</v>
          </cell>
          <cell r="F1272" t="str">
            <v>920UT</v>
          </cell>
          <cell r="G1272" t="str">
            <v>920</v>
          </cell>
          <cell r="I1272">
            <v>277.05260951772988</v>
          </cell>
        </row>
        <row r="1273">
          <cell r="A1273" t="str">
            <v>920ID</v>
          </cell>
          <cell r="B1273" t="str">
            <v>920</v>
          </cell>
          <cell r="D1273">
            <v>147.90643889148359</v>
          </cell>
          <cell r="F1273" t="str">
            <v>920ID</v>
          </cell>
          <cell r="G1273" t="str">
            <v>920</v>
          </cell>
          <cell r="I1273">
            <v>147.90643889148359</v>
          </cell>
        </row>
        <row r="1274">
          <cell r="A1274" t="str">
            <v>254SG</v>
          </cell>
          <cell r="B1274" t="str">
            <v>254</v>
          </cell>
          <cell r="D1274">
            <v>-18758775</v>
          </cell>
          <cell r="F1274" t="str">
            <v>254SG</v>
          </cell>
          <cell r="G1274" t="str">
            <v>254</v>
          </cell>
          <cell r="I1274">
            <v>-18758775</v>
          </cell>
        </row>
        <row r="1275">
          <cell r="B1275" t="str">
            <v/>
          </cell>
          <cell r="D1275">
            <v>0</v>
          </cell>
          <cell r="F1275">
            <v>0</v>
          </cell>
          <cell r="G1275" t="str">
            <v/>
          </cell>
          <cell r="I1275">
            <v>0</v>
          </cell>
        </row>
        <row r="1276">
          <cell r="B1276" t="str">
            <v/>
          </cell>
          <cell r="D1276">
            <v>0</v>
          </cell>
          <cell r="F1276">
            <v>0</v>
          </cell>
          <cell r="G1276" t="str">
            <v/>
          </cell>
          <cell r="I1276">
            <v>0</v>
          </cell>
        </row>
        <row r="1277">
          <cell r="B1277" t="str">
            <v/>
          </cell>
          <cell r="D1277">
            <v>0</v>
          </cell>
          <cell r="F1277">
            <v>0</v>
          </cell>
          <cell r="G1277" t="str">
            <v/>
          </cell>
          <cell r="I1277">
            <v>0</v>
          </cell>
        </row>
        <row r="1278">
          <cell r="B1278" t="str">
            <v/>
          </cell>
          <cell r="D1278">
            <v>0</v>
          </cell>
          <cell r="F1278">
            <v>0</v>
          </cell>
          <cell r="G1278" t="str">
            <v/>
          </cell>
          <cell r="I1278">
            <v>0</v>
          </cell>
        </row>
        <row r="1279">
          <cell r="B1279" t="str">
            <v/>
          </cell>
          <cell r="D1279">
            <v>0</v>
          </cell>
          <cell r="F1279">
            <v>0</v>
          </cell>
          <cell r="G1279" t="str">
            <v/>
          </cell>
          <cell r="I1279">
            <v>0</v>
          </cell>
        </row>
        <row r="1280">
          <cell r="B1280" t="str">
            <v/>
          </cell>
          <cell r="D1280">
            <v>0</v>
          </cell>
          <cell r="F1280">
            <v>0</v>
          </cell>
          <cell r="G1280" t="str">
            <v/>
          </cell>
          <cell r="I1280">
            <v>0</v>
          </cell>
        </row>
        <row r="1281">
          <cell r="B1281" t="str">
            <v/>
          </cell>
          <cell r="D1281">
            <v>0</v>
          </cell>
          <cell r="F1281">
            <v>0</v>
          </cell>
          <cell r="G1281" t="str">
            <v/>
          </cell>
          <cell r="I1281">
            <v>0</v>
          </cell>
        </row>
        <row r="1282">
          <cell r="B1282" t="str">
            <v/>
          </cell>
          <cell r="D1282">
            <v>0</v>
          </cell>
          <cell r="F1282">
            <v>0</v>
          </cell>
          <cell r="G1282" t="str">
            <v/>
          </cell>
          <cell r="I1282">
            <v>0</v>
          </cell>
        </row>
        <row r="1283">
          <cell r="B1283" t="str">
            <v/>
          </cell>
          <cell r="D1283">
            <v>0</v>
          </cell>
          <cell r="F1283">
            <v>0</v>
          </cell>
          <cell r="G1283" t="str">
            <v/>
          </cell>
          <cell r="I1283">
            <v>0</v>
          </cell>
        </row>
        <row r="1284">
          <cell r="B1284" t="str">
            <v/>
          </cell>
          <cell r="D1284">
            <v>0</v>
          </cell>
          <cell r="F1284">
            <v>0</v>
          </cell>
          <cell r="G1284" t="str">
            <v/>
          </cell>
          <cell r="I1284">
            <v>0</v>
          </cell>
        </row>
        <row r="1285">
          <cell r="B1285" t="str">
            <v/>
          </cell>
          <cell r="D1285">
            <v>0</v>
          </cell>
          <cell r="F1285">
            <v>0</v>
          </cell>
          <cell r="G1285" t="str">
            <v/>
          </cell>
          <cell r="I1285">
            <v>0</v>
          </cell>
        </row>
        <row r="1286">
          <cell r="B1286" t="str">
            <v/>
          </cell>
          <cell r="D1286">
            <v>0</v>
          </cell>
          <cell r="F1286">
            <v>0</v>
          </cell>
          <cell r="G1286" t="str">
            <v/>
          </cell>
          <cell r="I1286">
            <v>0</v>
          </cell>
        </row>
        <row r="1287">
          <cell r="B1287" t="str">
            <v/>
          </cell>
          <cell r="D1287">
            <v>0</v>
          </cell>
          <cell r="F1287">
            <v>0</v>
          </cell>
          <cell r="G1287" t="str">
            <v/>
          </cell>
          <cell r="I1287">
            <v>0</v>
          </cell>
        </row>
        <row r="1288">
          <cell r="B1288" t="str">
            <v/>
          </cell>
          <cell r="D1288">
            <v>0</v>
          </cell>
          <cell r="F1288">
            <v>0</v>
          </cell>
          <cell r="G1288" t="str">
            <v/>
          </cell>
          <cell r="I1288">
            <v>0</v>
          </cell>
        </row>
        <row r="1289">
          <cell r="B1289" t="str">
            <v/>
          </cell>
          <cell r="D1289">
            <v>0</v>
          </cell>
          <cell r="F1289">
            <v>0</v>
          </cell>
          <cell r="G1289" t="str">
            <v/>
          </cell>
          <cell r="I1289">
            <v>0</v>
          </cell>
        </row>
        <row r="1290">
          <cell r="B1290" t="str">
            <v/>
          </cell>
          <cell r="D1290">
            <v>0</v>
          </cell>
          <cell r="F1290">
            <v>0</v>
          </cell>
          <cell r="G1290" t="str">
            <v/>
          </cell>
          <cell r="I1290">
            <v>0</v>
          </cell>
        </row>
      </sheetData>
      <sheetData sheetId="17">
        <row r="4">
          <cell r="G4">
            <v>0.11813612313342384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Location</v>
          </cell>
        </row>
      </sheetData>
      <sheetData sheetId="13"/>
      <sheetData sheetId="14"/>
      <sheetData sheetId="15">
        <row r="8">
          <cell r="A8"/>
          <cell r="B8"/>
          <cell r="C8"/>
          <cell r="D8"/>
          <cell r="E8"/>
          <cell r="F8" t="str">
            <v>ACCOUNT</v>
          </cell>
          <cell r="G8"/>
          <cell r="H8">
            <v>40908</v>
          </cell>
          <cell r="I8"/>
          <cell r="J8" t="str">
            <v>RETIREMENTS</v>
          </cell>
          <cell r="K8"/>
          <cell r="L8">
            <v>41274</v>
          </cell>
          <cell r="M8"/>
          <cell r="N8" t="str">
            <v>RETIREMENTS</v>
          </cell>
          <cell r="O8"/>
          <cell r="P8">
            <v>41639</v>
          </cell>
          <cell r="Q8"/>
          <cell r="R8">
            <v>40908</v>
          </cell>
          <cell r="S8"/>
          <cell r="T8" t="str">
            <v>RATE</v>
          </cell>
          <cell r="U8"/>
          <cell r="V8" t="str">
            <v>AMOUNT</v>
          </cell>
          <cell r="W8"/>
          <cell r="X8" t="str">
            <v>RETIREMENTS</v>
          </cell>
          <cell r="Y8"/>
          <cell r="Z8" t="str">
            <v>PCT</v>
          </cell>
          <cell r="AA8"/>
          <cell r="AB8" t="str">
            <v>AMOUNT</v>
          </cell>
          <cell r="AC8"/>
          <cell r="AD8">
            <v>41274</v>
          </cell>
          <cell r="AE8"/>
          <cell r="AF8" t="str">
            <v>RATE</v>
          </cell>
          <cell r="AG8"/>
          <cell r="AH8" t="str">
            <v>AMOUNT</v>
          </cell>
          <cell r="AI8"/>
          <cell r="AJ8" t="str">
            <v>RETIREMENTS</v>
          </cell>
          <cell r="AK8"/>
          <cell r="AL8" t="str">
            <v>PCT</v>
          </cell>
          <cell r="AM8"/>
          <cell r="AN8" t="str">
            <v>AMOUNT</v>
          </cell>
          <cell r="AO8"/>
          <cell r="AP8">
            <v>41274</v>
          </cell>
        </row>
        <row r="9">
          <cell r="A9"/>
          <cell r="B9"/>
          <cell r="C9"/>
          <cell r="D9"/>
          <cell r="E9"/>
          <cell r="F9">
            <v>-1</v>
          </cell>
          <cell r="G9"/>
          <cell r="H9">
            <v>-2</v>
          </cell>
          <cell r="I9"/>
          <cell r="J9">
            <v>-3</v>
          </cell>
          <cell r="K9"/>
          <cell r="L9" t="str">
            <v>(4)=(2)+(3)</v>
          </cell>
          <cell r="M9"/>
          <cell r="N9">
            <v>-5</v>
          </cell>
          <cell r="O9"/>
          <cell r="P9" t="str">
            <v>(6)=(4)+(5)</v>
          </cell>
          <cell r="Q9"/>
          <cell r="R9">
            <v>-7</v>
          </cell>
          <cell r="S9"/>
          <cell r="T9">
            <v>-8</v>
          </cell>
          <cell r="U9"/>
          <cell r="V9">
            <v>-9</v>
          </cell>
          <cell r="W9"/>
          <cell r="X9">
            <v>-10</v>
          </cell>
          <cell r="Y9"/>
          <cell r="Z9"/>
          <cell r="AA9"/>
          <cell r="AB9"/>
          <cell r="AC9"/>
          <cell r="AD9" t="str">
            <v>(11)=(7)+(9)+(10)</v>
          </cell>
          <cell r="AE9"/>
          <cell r="AF9">
            <v>-12</v>
          </cell>
          <cell r="AG9"/>
          <cell r="AH9">
            <v>-13</v>
          </cell>
          <cell r="AI9"/>
          <cell r="AJ9">
            <v>-14</v>
          </cell>
          <cell r="AK9"/>
          <cell r="AL9"/>
          <cell r="AM9"/>
          <cell r="AN9"/>
          <cell r="AO9"/>
          <cell r="AP9" t="str">
            <v>(15)=(11)+(13)+(14)</v>
          </cell>
        </row>
        <row r="10">
          <cell r="A10"/>
          <cell r="B10"/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</row>
        <row r="11">
          <cell r="A11"/>
          <cell r="B11" t="str">
            <v>Location</v>
          </cell>
          <cell r="C11"/>
          <cell r="D11"/>
          <cell r="E11" t="str">
            <v>STEAM PRODUCTION PLANT</v>
          </cell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</row>
        <row r="12">
          <cell r="A12"/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</row>
        <row r="13">
          <cell r="A13"/>
          <cell r="B13"/>
          <cell r="C13"/>
          <cell r="D13"/>
          <cell r="E13"/>
          <cell r="F13" t="str">
            <v>BLUNDELL</v>
          </cell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/>
          <cell r="AN13"/>
          <cell r="AO13"/>
          <cell r="AP13"/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/>
          <cell r="H14">
            <v>35883106.869999997</v>
          </cell>
          <cell r="I14"/>
          <cell r="J14">
            <v>0</v>
          </cell>
          <cell r="K14"/>
          <cell r="L14">
            <v>35883106.869999997</v>
          </cell>
          <cell r="M14"/>
          <cell r="N14">
            <v>0</v>
          </cell>
          <cell r="O14"/>
          <cell r="P14">
            <v>35883106.869999997</v>
          </cell>
          <cell r="Q14"/>
          <cell r="R14">
            <v>18954981</v>
          </cell>
          <cell r="S14"/>
          <cell r="T14">
            <v>2.27</v>
          </cell>
          <cell r="U14"/>
          <cell r="V14">
            <v>814547</v>
          </cell>
          <cell r="W14"/>
          <cell r="X14">
            <v>0</v>
          </cell>
          <cell r="Y14"/>
          <cell r="Z14">
            <v>0</v>
          </cell>
          <cell r="AA14"/>
          <cell r="AB14">
            <v>0</v>
          </cell>
          <cell r="AC14"/>
          <cell r="AD14">
            <v>19769528</v>
          </cell>
          <cell r="AE14"/>
          <cell r="AF14">
            <v>2.27</v>
          </cell>
          <cell r="AG14"/>
          <cell r="AH14">
            <v>814547</v>
          </cell>
          <cell r="AI14"/>
          <cell r="AJ14">
            <v>0</v>
          </cell>
          <cell r="AK14"/>
          <cell r="AL14">
            <v>0</v>
          </cell>
          <cell r="AM14"/>
          <cell r="AN14">
            <v>0</v>
          </cell>
          <cell r="AO14"/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/>
          <cell r="H15">
            <v>8026576.1799999997</v>
          </cell>
          <cell r="I15"/>
          <cell r="J15">
            <v>-19101.739999999998</v>
          </cell>
          <cell r="K15"/>
          <cell r="L15">
            <v>8007474.4399999995</v>
          </cell>
          <cell r="M15"/>
          <cell r="N15">
            <v>-19707.560000000001</v>
          </cell>
          <cell r="O15"/>
          <cell r="P15">
            <v>7987766.8799999999</v>
          </cell>
          <cell r="Q15"/>
          <cell r="R15">
            <v>4056001</v>
          </cell>
          <cell r="S15"/>
          <cell r="T15">
            <v>1.69</v>
          </cell>
          <cell r="U15"/>
          <cell r="V15">
            <v>135488</v>
          </cell>
          <cell r="W15"/>
          <cell r="X15">
            <v>-19101.739999999998</v>
          </cell>
          <cell r="Y15"/>
          <cell r="Z15">
            <v>-30</v>
          </cell>
          <cell r="AA15"/>
          <cell r="AB15">
            <v>-5730.5219999999999</v>
          </cell>
          <cell r="AC15"/>
          <cell r="AD15">
            <v>4166656.7379999999</v>
          </cell>
          <cell r="AE15"/>
          <cell r="AF15">
            <v>1.69</v>
          </cell>
          <cell r="AG15"/>
          <cell r="AH15">
            <v>135160</v>
          </cell>
          <cell r="AI15"/>
          <cell r="AJ15">
            <v>-19707.560000000001</v>
          </cell>
          <cell r="AK15"/>
          <cell r="AL15">
            <v>-30</v>
          </cell>
          <cell r="AM15"/>
          <cell r="AN15">
            <v>-5912.268</v>
          </cell>
          <cell r="AO15"/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/>
          <cell r="H16">
            <v>28217346.91</v>
          </cell>
          <cell r="I16"/>
          <cell r="J16">
            <v>-224670.18</v>
          </cell>
          <cell r="K16"/>
          <cell r="L16">
            <v>27992676.73</v>
          </cell>
          <cell r="M16"/>
          <cell r="N16">
            <v>-234822.98999999996</v>
          </cell>
          <cell r="O16"/>
          <cell r="P16">
            <v>27757853.740000002</v>
          </cell>
          <cell r="Q16"/>
          <cell r="R16">
            <v>12572148</v>
          </cell>
          <cell r="S16"/>
          <cell r="T16">
            <v>3.14</v>
          </cell>
          <cell r="U16"/>
          <cell r="V16">
            <v>882497</v>
          </cell>
          <cell r="W16"/>
          <cell r="X16">
            <v>-224670.18</v>
          </cell>
          <cell r="Y16"/>
          <cell r="Z16">
            <v>-10</v>
          </cell>
          <cell r="AA16"/>
          <cell r="AB16">
            <v>-22467.017999999996</v>
          </cell>
          <cell r="AC16"/>
          <cell r="AD16">
            <v>13207507.802000001</v>
          </cell>
          <cell r="AE16"/>
          <cell r="AF16">
            <v>3.14</v>
          </cell>
          <cell r="AG16"/>
          <cell r="AH16">
            <v>875283</v>
          </cell>
          <cell r="AI16"/>
          <cell r="AJ16">
            <v>-234822.98999999996</v>
          </cell>
          <cell r="AK16"/>
          <cell r="AL16">
            <v>-10</v>
          </cell>
          <cell r="AM16"/>
          <cell r="AN16">
            <v>-23482.298999999995</v>
          </cell>
          <cell r="AO16"/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/>
          <cell r="H17">
            <v>32037766.34</v>
          </cell>
          <cell r="I17"/>
          <cell r="J17">
            <v>-236289.24000000005</v>
          </cell>
          <cell r="K17"/>
          <cell r="L17">
            <v>31801477.100000001</v>
          </cell>
          <cell r="M17"/>
          <cell r="N17">
            <v>-248067.71999999994</v>
          </cell>
          <cell r="O17"/>
          <cell r="P17">
            <v>31553409.380000003</v>
          </cell>
          <cell r="Q17"/>
          <cell r="R17">
            <v>11896784</v>
          </cell>
          <cell r="S17"/>
          <cell r="T17">
            <v>2.12</v>
          </cell>
          <cell r="U17"/>
          <cell r="V17">
            <v>676696</v>
          </cell>
          <cell r="W17"/>
          <cell r="X17">
            <v>-236289.24000000005</v>
          </cell>
          <cell r="Y17"/>
          <cell r="Z17">
            <v>-15</v>
          </cell>
          <cell r="AA17"/>
          <cell r="AB17">
            <v>-35443.386000000006</v>
          </cell>
          <cell r="AC17"/>
          <cell r="AD17">
            <v>12301747.374</v>
          </cell>
          <cell r="AE17"/>
          <cell r="AF17">
            <v>2.12</v>
          </cell>
          <cell r="AG17"/>
          <cell r="AH17">
            <v>671562</v>
          </cell>
          <cell r="AI17"/>
          <cell r="AJ17">
            <v>-248067.71999999994</v>
          </cell>
          <cell r="AK17"/>
          <cell r="AL17">
            <v>-15</v>
          </cell>
          <cell r="AM17"/>
          <cell r="AN17">
            <v>-37210.157999999996</v>
          </cell>
          <cell r="AO17"/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/>
          <cell r="H18">
            <v>7501209.7300000004</v>
          </cell>
          <cell r="I18"/>
          <cell r="J18">
            <v>-16803.150000000005</v>
          </cell>
          <cell r="K18"/>
          <cell r="L18">
            <v>7484406.5800000001</v>
          </cell>
          <cell r="M18"/>
          <cell r="N18">
            <v>-17696.71</v>
          </cell>
          <cell r="O18"/>
          <cell r="P18">
            <v>7466709.8700000001</v>
          </cell>
          <cell r="Q18"/>
          <cell r="R18">
            <v>3310874</v>
          </cell>
          <cell r="S18"/>
          <cell r="T18">
            <v>1.61</v>
          </cell>
          <cell r="U18"/>
          <cell r="V18">
            <v>120634</v>
          </cell>
          <cell r="W18"/>
          <cell r="X18">
            <v>-16803.150000000005</v>
          </cell>
          <cell r="Y18"/>
          <cell r="Z18">
            <v>-10</v>
          </cell>
          <cell r="AA18"/>
          <cell r="AB18">
            <v>-1680.3150000000005</v>
          </cell>
          <cell r="AC18"/>
          <cell r="AD18">
            <v>3413024.5350000001</v>
          </cell>
          <cell r="AE18"/>
          <cell r="AF18">
            <v>1.61</v>
          </cell>
          <cell r="AG18"/>
          <cell r="AH18">
            <v>120356</v>
          </cell>
          <cell r="AI18"/>
          <cell r="AJ18">
            <v>-17696.71</v>
          </cell>
          <cell r="AK18"/>
          <cell r="AL18">
            <v>-10</v>
          </cell>
          <cell r="AM18"/>
          <cell r="AN18">
            <v>-1769.6709999999998</v>
          </cell>
          <cell r="AO18"/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/>
          <cell r="H19">
            <v>1241261.6299999999</v>
          </cell>
          <cell r="I19"/>
          <cell r="J19">
            <v>-20004.310000000001</v>
          </cell>
          <cell r="K19"/>
          <cell r="L19">
            <v>1221257.3199999998</v>
          </cell>
          <cell r="M19"/>
          <cell r="N19">
            <v>-20004.310000000001</v>
          </cell>
          <cell r="O19"/>
          <cell r="P19">
            <v>1201253.0099999998</v>
          </cell>
          <cell r="Q19"/>
          <cell r="R19">
            <v>447831</v>
          </cell>
          <cell r="S19"/>
          <cell r="T19">
            <v>1.96</v>
          </cell>
          <cell r="U19"/>
          <cell r="V19">
            <v>24133</v>
          </cell>
          <cell r="W19"/>
          <cell r="X19">
            <v>-20004.310000000001</v>
          </cell>
          <cell r="Y19"/>
          <cell r="Z19">
            <v>-10</v>
          </cell>
          <cell r="AA19"/>
          <cell r="AB19">
            <v>-2000.431</v>
          </cell>
          <cell r="AC19"/>
          <cell r="AD19">
            <v>449959.25900000002</v>
          </cell>
          <cell r="AE19"/>
          <cell r="AF19">
            <v>1.96</v>
          </cell>
          <cell r="AG19"/>
          <cell r="AH19">
            <v>23741</v>
          </cell>
          <cell r="AI19"/>
          <cell r="AJ19">
            <v>-20004.310000000001</v>
          </cell>
          <cell r="AK19"/>
          <cell r="AL19">
            <v>-10</v>
          </cell>
          <cell r="AM19"/>
          <cell r="AN19">
            <v>-2000.431</v>
          </cell>
          <cell r="AO19"/>
          <cell r="AP19">
            <v>451695.51800000004</v>
          </cell>
        </row>
        <row r="20">
          <cell r="A20">
            <v>0</v>
          </cell>
          <cell r="B20"/>
          <cell r="C20"/>
          <cell r="D20"/>
          <cell r="E20"/>
          <cell r="F20" t="str">
            <v>TOTAL BLUNDELL</v>
          </cell>
          <cell r="G20"/>
          <cell r="H20">
            <v>112907267.66</v>
          </cell>
          <cell r="I20"/>
          <cell r="J20">
            <v>-516868.62000000005</v>
          </cell>
          <cell r="K20"/>
          <cell r="L20">
            <v>112390399.03999998</v>
          </cell>
          <cell r="M20"/>
          <cell r="N20">
            <v>-540299.28999999992</v>
          </cell>
          <cell r="O20"/>
          <cell r="P20">
            <v>111850099.75000001</v>
          </cell>
          <cell r="Q20"/>
          <cell r="R20">
            <v>51238619</v>
          </cell>
          <cell r="S20"/>
          <cell r="T20"/>
          <cell r="U20"/>
          <cell r="V20">
            <v>2653995</v>
          </cell>
          <cell r="W20"/>
          <cell r="X20">
            <v>-516868.62000000005</v>
          </cell>
          <cell r="Y20"/>
          <cell r="Z20"/>
          <cell r="AA20"/>
          <cell r="AB20">
            <v>-67321.672000000006</v>
          </cell>
          <cell r="AC20"/>
          <cell r="AD20">
            <v>53308423.708000004</v>
          </cell>
          <cell r="AE20"/>
          <cell r="AF20"/>
          <cell r="AG20"/>
          <cell r="AH20">
            <v>2640649</v>
          </cell>
          <cell r="AI20"/>
          <cell r="AJ20">
            <v>-540299.28999999992</v>
          </cell>
          <cell r="AK20"/>
          <cell r="AL20"/>
          <cell r="AM20"/>
          <cell r="AN20">
            <v>-70374.82699999999</v>
          </cell>
          <cell r="AO20"/>
          <cell r="AP20">
            <v>55338398.590999998</v>
          </cell>
        </row>
        <row r="21">
          <cell r="A21">
            <v>0</v>
          </cell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</row>
        <row r="22">
          <cell r="A22">
            <v>0</v>
          </cell>
          <cell r="B22"/>
          <cell r="C22"/>
          <cell r="D22"/>
          <cell r="E22"/>
          <cell r="F22" t="str">
            <v>CARBON</v>
          </cell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/>
          <cell r="H23">
            <v>15364075.57</v>
          </cell>
          <cell r="I23"/>
          <cell r="J23">
            <v>-50484.289999999979</v>
          </cell>
          <cell r="K23"/>
          <cell r="L23">
            <v>15313591.280000001</v>
          </cell>
          <cell r="M23"/>
          <cell r="N23">
            <v>-51969.62</v>
          </cell>
          <cell r="O23"/>
          <cell r="P23">
            <v>15261621.660000002</v>
          </cell>
          <cell r="Q23"/>
          <cell r="R23">
            <v>9043571</v>
          </cell>
          <cell r="S23"/>
          <cell r="T23">
            <v>2.5499999999999998</v>
          </cell>
          <cell r="U23"/>
          <cell r="V23">
            <v>391140</v>
          </cell>
          <cell r="W23"/>
          <cell r="X23">
            <v>-50484.289999999979</v>
          </cell>
          <cell r="Y23"/>
          <cell r="Z23">
            <v>-30</v>
          </cell>
          <cell r="AA23"/>
          <cell r="AB23">
            <v>-15145.286999999993</v>
          </cell>
          <cell r="AC23"/>
          <cell r="AD23">
            <v>9369081.4230000004</v>
          </cell>
          <cell r="AE23"/>
          <cell r="AF23">
            <v>2.5499999999999998</v>
          </cell>
          <cell r="AG23"/>
          <cell r="AH23">
            <v>389834</v>
          </cell>
          <cell r="AI23"/>
          <cell r="AJ23">
            <v>-51969.62</v>
          </cell>
          <cell r="AK23"/>
          <cell r="AL23">
            <v>-30</v>
          </cell>
          <cell r="AM23"/>
          <cell r="AN23">
            <v>-15590.886</v>
          </cell>
          <cell r="AO23"/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/>
          <cell r="H24">
            <v>68831424.890000001</v>
          </cell>
          <cell r="I24"/>
          <cell r="J24">
            <v>-525222.25999999989</v>
          </cell>
          <cell r="K24"/>
          <cell r="L24">
            <v>68306202.629999995</v>
          </cell>
          <cell r="M24"/>
          <cell r="N24">
            <v>-542397.47000000009</v>
          </cell>
          <cell r="O24"/>
          <cell r="P24">
            <v>67763805.159999996</v>
          </cell>
          <cell r="Q24"/>
          <cell r="R24">
            <v>36934687</v>
          </cell>
          <cell r="S24"/>
          <cell r="T24">
            <v>3.25</v>
          </cell>
          <cell r="U24"/>
          <cell r="V24">
            <v>2228486</v>
          </cell>
          <cell r="W24"/>
          <cell r="X24">
            <v>-525222.25999999989</v>
          </cell>
          <cell r="Y24"/>
          <cell r="Z24">
            <v>-10</v>
          </cell>
          <cell r="AA24"/>
          <cell r="AB24">
            <v>-52522.225999999988</v>
          </cell>
          <cell r="AC24"/>
          <cell r="AD24">
            <v>38585428.513999999</v>
          </cell>
          <cell r="AE24"/>
          <cell r="AF24">
            <v>3.25</v>
          </cell>
          <cell r="AG24"/>
          <cell r="AH24">
            <v>2211138</v>
          </cell>
          <cell r="AI24"/>
          <cell r="AJ24">
            <v>-542397.47000000009</v>
          </cell>
          <cell r="AK24"/>
          <cell r="AL24">
            <v>-10</v>
          </cell>
          <cell r="AM24"/>
          <cell r="AN24">
            <v>-54239.74700000001</v>
          </cell>
          <cell r="AO24"/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/>
          <cell r="H25">
            <v>28351048.870000001</v>
          </cell>
          <cell r="I25"/>
          <cell r="J25">
            <v>-254299.33999999994</v>
          </cell>
          <cell r="K25"/>
          <cell r="L25">
            <v>28096749.530000001</v>
          </cell>
          <cell r="M25"/>
          <cell r="N25">
            <v>-261850.21000000005</v>
          </cell>
          <cell r="O25"/>
          <cell r="P25">
            <v>27834899.32</v>
          </cell>
          <cell r="Q25"/>
          <cell r="R25">
            <v>14895098</v>
          </cell>
          <cell r="S25"/>
          <cell r="T25">
            <v>3</v>
          </cell>
          <cell r="U25"/>
          <cell r="V25">
            <v>846717</v>
          </cell>
          <cell r="W25"/>
          <cell r="X25">
            <v>-254299.33999999994</v>
          </cell>
          <cell r="Y25"/>
          <cell r="Z25">
            <v>-15</v>
          </cell>
          <cell r="AA25"/>
          <cell r="AB25">
            <v>-38144.900999999991</v>
          </cell>
          <cell r="AC25"/>
          <cell r="AD25">
            <v>15449370.759</v>
          </cell>
          <cell r="AE25"/>
          <cell r="AF25">
            <v>3</v>
          </cell>
          <cell r="AG25"/>
          <cell r="AH25">
            <v>838975</v>
          </cell>
          <cell r="AI25"/>
          <cell r="AJ25">
            <v>-261850.21000000005</v>
          </cell>
          <cell r="AK25"/>
          <cell r="AL25">
            <v>-15</v>
          </cell>
          <cell r="AM25"/>
          <cell r="AN25">
            <v>-39277.531500000012</v>
          </cell>
          <cell r="AO25"/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/>
          <cell r="H26">
            <v>6218094.1699999999</v>
          </cell>
          <cell r="I26"/>
          <cell r="J26">
            <v>-27291.839999999993</v>
          </cell>
          <cell r="K26"/>
          <cell r="L26">
            <v>6190802.3300000001</v>
          </cell>
          <cell r="M26"/>
          <cell r="N26">
            <v>-28451.760000000002</v>
          </cell>
          <cell r="O26"/>
          <cell r="P26">
            <v>6162350.5700000003</v>
          </cell>
          <cell r="Q26"/>
          <cell r="R26">
            <v>3254763</v>
          </cell>
          <cell r="S26"/>
          <cell r="T26">
            <v>2.31</v>
          </cell>
          <cell r="U26"/>
          <cell r="V26">
            <v>143323</v>
          </cell>
          <cell r="W26"/>
          <cell r="X26">
            <v>-27291.839999999993</v>
          </cell>
          <cell r="Y26"/>
          <cell r="Z26">
            <v>-10</v>
          </cell>
          <cell r="AA26"/>
          <cell r="AB26">
            <v>-2729.1839999999993</v>
          </cell>
          <cell r="AC26"/>
          <cell r="AD26">
            <v>3368064.9760000003</v>
          </cell>
          <cell r="AE26"/>
          <cell r="AF26">
            <v>2.31</v>
          </cell>
          <cell r="AG26"/>
          <cell r="AH26">
            <v>142679</v>
          </cell>
          <cell r="AI26"/>
          <cell r="AJ26">
            <v>-28451.760000000002</v>
          </cell>
          <cell r="AK26"/>
          <cell r="AL26">
            <v>-10</v>
          </cell>
          <cell r="AM26"/>
          <cell r="AN26">
            <v>-2845.1760000000004</v>
          </cell>
          <cell r="AO26"/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/>
          <cell r="H27">
            <v>809545.62</v>
          </cell>
          <cell r="I27"/>
          <cell r="J27">
            <v>-12006.87</v>
          </cell>
          <cell r="K27"/>
          <cell r="L27">
            <v>797538.75</v>
          </cell>
          <cell r="M27"/>
          <cell r="N27">
            <v>-12006.85</v>
          </cell>
          <cell r="O27"/>
          <cell r="P27">
            <v>785531.9</v>
          </cell>
          <cell r="Q27"/>
          <cell r="R27">
            <v>313789</v>
          </cell>
          <cell r="S27"/>
          <cell r="T27">
            <v>2.58</v>
          </cell>
          <cell r="U27"/>
          <cell r="V27">
            <v>20731</v>
          </cell>
          <cell r="W27"/>
          <cell r="X27">
            <v>-12006.87</v>
          </cell>
          <cell r="Y27"/>
          <cell r="Z27">
            <v>-10</v>
          </cell>
          <cell r="AA27"/>
          <cell r="AB27">
            <v>-1200.6870000000001</v>
          </cell>
          <cell r="AC27"/>
          <cell r="AD27">
            <v>321312.44300000003</v>
          </cell>
          <cell r="AE27"/>
          <cell r="AF27">
            <v>2.58</v>
          </cell>
          <cell r="AG27"/>
          <cell r="AH27">
            <v>20422</v>
          </cell>
          <cell r="AI27"/>
          <cell r="AJ27">
            <v>-12006.85</v>
          </cell>
          <cell r="AK27"/>
          <cell r="AL27">
            <v>-10</v>
          </cell>
          <cell r="AM27"/>
          <cell r="AN27">
            <v>-1200.6849999999999</v>
          </cell>
          <cell r="AO27"/>
          <cell r="AP27">
            <v>328526.90800000005</v>
          </cell>
        </row>
        <row r="28">
          <cell r="A28">
            <v>0</v>
          </cell>
          <cell r="B28"/>
          <cell r="C28"/>
          <cell r="D28"/>
          <cell r="E28"/>
          <cell r="F28" t="str">
            <v>TOTAL CARBON</v>
          </cell>
          <cell r="G28"/>
          <cell r="H28">
            <v>119574189.12000002</v>
          </cell>
          <cell r="I28"/>
          <cell r="J28">
            <v>-869304.59999999974</v>
          </cell>
          <cell r="K28"/>
          <cell r="L28">
            <v>118704884.52</v>
          </cell>
          <cell r="M28"/>
          <cell r="N28">
            <v>-896675.91000000015</v>
          </cell>
          <cell r="O28"/>
          <cell r="P28">
            <v>117808208.60999998</v>
          </cell>
          <cell r="Q28"/>
          <cell r="R28">
            <v>64441908</v>
          </cell>
          <cell r="S28"/>
          <cell r="T28"/>
          <cell r="U28"/>
          <cell r="V28">
            <v>3630397</v>
          </cell>
          <cell r="W28"/>
          <cell r="X28">
            <v>-869304.59999999974</v>
          </cell>
          <cell r="Y28"/>
          <cell r="Z28"/>
          <cell r="AA28"/>
          <cell r="AB28">
            <v>-109742.28499999996</v>
          </cell>
          <cell r="AC28"/>
          <cell r="AD28">
            <v>67093258.115000002</v>
          </cell>
          <cell r="AE28"/>
          <cell r="AF28"/>
          <cell r="AG28"/>
          <cell r="AH28">
            <v>3603048</v>
          </cell>
          <cell r="AI28"/>
          <cell r="AJ28">
            <v>-896675.91000000015</v>
          </cell>
          <cell r="AK28"/>
          <cell r="AL28"/>
          <cell r="AM28"/>
          <cell r="AN28">
            <v>-113154.02550000003</v>
          </cell>
          <cell r="AO28"/>
          <cell r="AP28">
            <v>69686476.179500014</v>
          </cell>
        </row>
        <row r="29">
          <cell r="A29">
            <v>0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</row>
        <row r="30">
          <cell r="A30">
            <v>0</v>
          </cell>
          <cell r="B30"/>
          <cell r="C30"/>
          <cell r="D30"/>
          <cell r="E30"/>
          <cell r="F30" t="str">
            <v>CHOLLA</v>
          </cell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/>
          <cell r="H31">
            <v>1201891.8500000001</v>
          </cell>
          <cell r="I31"/>
          <cell r="J31">
            <v>0</v>
          </cell>
          <cell r="K31"/>
          <cell r="L31">
            <v>1201891.8500000001</v>
          </cell>
          <cell r="M31"/>
          <cell r="N31">
            <v>0</v>
          </cell>
          <cell r="O31"/>
          <cell r="P31">
            <v>1201891.8500000001</v>
          </cell>
          <cell r="Q31"/>
          <cell r="R31">
            <v>121464</v>
          </cell>
          <cell r="S31"/>
          <cell r="T31">
            <v>2.94</v>
          </cell>
          <cell r="U31"/>
          <cell r="V31">
            <v>35336</v>
          </cell>
          <cell r="W31"/>
          <cell r="X31">
            <v>0</v>
          </cell>
          <cell r="Y31"/>
          <cell r="Z31">
            <v>0</v>
          </cell>
          <cell r="AA31"/>
          <cell r="AB31">
            <v>0</v>
          </cell>
          <cell r="AC31"/>
          <cell r="AD31">
            <v>156800</v>
          </cell>
          <cell r="AE31"/>
          <cell r="AF31">
            <v>2.94</v>
          </cell>
          <cell r="AG31"/>
          <cell r="AH31">
            <v>35336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/>
          <cell r="H32">
            <v>59823656.619999997</v>
          </cell>
          <cell r="I32"/>
          <cell r="J32">
            <v>-144588.84000000003</v>
          </cell>
          <cell r="K32"/>
          <cell r="L32">
            <v>59679067.779999994</v>
          </cell>
          <cell r="M32"/>
          <cell r="N32">
            <v>-149332.13</v>
          </cell>
          <cell r="O32"/>
          <cell r="P32">
            <v>59529735.649999991</v>
          </cell>
          <cell r="Q32"/>
          <cell r="R32">
            <v>22580228</v>
          </cell>
          <cell r="S32"/>
          <cell r="T32">
            <v>1.57</v>
          </cell>
          <cell r="U32"/>
          <cell r="V32">
            <v>938096</v>
          </cell>
          <cell r="W32"/>
          <cell r="X32">
            <v>-144588.84000000003</v>
          </cell>
          <cell r="Y32"/>
          <cell r="Z32">
            <v>-30</v>
          </cell>
          <cell r="AA32"/>
          <cell r="AB32">
            <v>-43376.652000000009</v>
          </cell>
          <cell r="AC32"/>
          <cell r="AD32">
            <v>23330358.508000001</v>
          </cell>
          <cell r="AE32"/>
          <cell r="AF32">
            <v>1.57</v>
          </cell>
          <cell r="AG32"/>
          <cell r="AH32">
            <v>935789</v>
          </cell>
          <cell r="AI32"/>
          <cell r="AJ32">
            <v>-149332.13</v>
          </cell>
          <cell r="AK32"/>
          <cell r="AL32">
            <v>-30</v>
          </cell>
          <cell r="AM32"/>
          <cell r="AN32">
            <v>-44799.639000000003</v>
          </cell>
          <cell r="AO32"/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/>
          <cell r="H33">
            <v>325922912.70999998</v>
          </cell>
          <cell r="I33"/>
          <cell r="J33">
            <v>-2331654.4300000006</v>
          </cell>
          <cell r="K33"/>
          <cell r="L33">
            <v>323591258.27999997</v>
          </cell>
          <cell r="M33"/>
          <cell r="N33">
            <v>-2414193.6799999997</v>
          </cell>
          <cell r="O33"/>
          <cell r="P33">
            <v>321177064.59999996</v>
          </cell>
          <cell r="Q33"/>
          <cell r="R33">
            <v>95109183</v>
          </cell>
          <cell r="S33"/>
          <cell r="T33">
            <v>1.5</v>
          </cell>
          <cell r="U33"/>
          <cell r="V33">
            <v>4871356</v>
          </cell>
          <cell r="W33"/>
          <cell r="X33">
            <v>-2331654.4300000006</v>
          </cell>
          <cell r="Y33"/>
          <cell r="Z33">
            <v>-10</v>
          </cell>
          <cell r="AA33"/>
          <cell r="AB33">
            <v>-233165.44300000006</v>
          </cell>
          <cell r="AC33"/>
          <cell r="AD33">
            <v>97415719.126999989</v>
          </cell>
          <cell r="AE33"/>
          <cell r="AF33">
            <v>1.5</v>
          </cell>
          <cell r="AG33"/>
          <cell r="AH33">
            <v>4835762</v>
          </cell>
          <cell r="AI33"/>
          <cell r="AJ33">
            <v>-2414193.6799999997</v>
          </cell>
          <cell r="AK33"/>
          <cell r="AL33">
            <v>-10</v>
          </cell>
          <cell r="AM33"/>
          <cell r="AN33">
            <v>-241419.36799999996</v>
          </cell>
          <cell r="AO33"/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/>
          <cell r="H34">
            <v>66047987.369999997</v>
          </cell>
          <cell r="I34"/>
          <cell r="J34">
            <v>-704400.02000000014</v>
          </cell>
          <cell r="K34"/>
          <cell r="L34">
            <v>65343587.349999994</v>
          </cell>
          <cell r="M34"/>
          <cell r="N34">
            <v>-719501.55</v>
          </cell>
          <cell r="O34"/>
          <cell r="P34">
            <v>64624085.799999997</v>
          </cell>
          <cell r="Q34"/>
          <cell r="R34">
            <v>23812449</v>
          </cell>
          <cell r="S34"/>
          <cell r="T34">
            <v>1.71</v>
          </cell>
          <cell r="U34"/>
          <cell r="V34">
            <v>1123398</v>
          </cell>
          <cell r="W34"/>
          <cell r="X34">
            <v>-704400.02000000014</v>
          </cell>
          <cell r="Y34"/>
          <cell r="Z34">
            <v>-15</v>
          </cell>
          <cell r="AA34"/>
          <cell r="AB34">
            <v>-105660.00300000003</v>
          </cell>
          <cell r="AC34"/>
          <cell r="AD34">
            <v>24125786.977000002</v>
          </cell>
          <cell r="AE34"/>
          <cell r="AF34">
            <v>1.71</v>
          </cell>
          <cell r="AG34"/>
          <cell r="AH34">
            <v>1111224</v>
          </cell>
          <cell r="AI34"/>
          <cell r="AJ34">
            <v>-719501.55</v>
          </cell>
          <cell r="AK34"/>
          <cell r="AL34">
            <v>-15</v>
          </cell>
          <cell r="AM34"/>
          <cell r="AN34">
            <v>-107925.2325</v>
          </cell>
          <cell r="AO34"/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/>
          <cell r="H35">
            <v>66675755.640000001</v>
          </cell>
          <cell r="I35"/>
          <cell r="J35">
            <v>-183012.45000000004</v>
          </cell>
          <cell r="K35"/>
          <cell r="L35">
            <v>66492743.189999998</v>
          </cell>
          <cell r="M35"/>
          <cell r="N35">
            <v>-192654.27999999994</v>
          </cell>
          <cell r="O35"/>
          <cell r="P35">
            <v>66300088.909999996</v>
          </cell>
          <cell r="Q35"/>
          <cell r="R35">
            <v>25673903</v>
          </cell>
          <cell r="S35"/>
          <cell r="T35">
            <v>1.29</v>
          </cell>
          <cell r="U35"/>
          <cell r="V35">
            <v>858937</v>
          </cell>
          <cell r="W35"/>
          <cell r="X35">
            <v>-183012.45000000004</v>
          </cell>
          <cell r="Y35"/>
          <cell r="Z35">
            <v>-10</v>
          </cell>
          <cell r="AA35"/>
          <cell r="AB35">
            <v>-18301.245000000006</v>
          </cell>
          <cell r="AC35"/>
          <cell r="AD35">
            <v>26331526.305</v>
          </cell>
          <cell r="AE35"/>
          <cell r="AF35">
            <v>1.29</v>
          </cell>
          <cell r="AG35"/>
          <cell r="AH35">
            <v>856514</v>
          </cell>
          <cell r="AI35"/>
          <cell r="AJ35">
            <v>-192654.27999999994</v>
          </cell>
          <cell r="AK35"/>
          <cell r="AL35">
            <v>-10</v>
          </cell>
          <cell r="AM35"/>
          <cell r="AN35">
            <v>-19265.427999999993</v>
          </cell>
          <cell r="AO35"/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/>
          <cell r="H36">
            <v>4155951.08</v>
          </cell>
          <cell r="I36"/>
          <cell r="J36">
            <v>-74438.559999999983</v>
          </cell>
          <cell r="K36"/>
          <cell r="L36">
            <v>4081512.52</v>
          </cell>
          <cell r="M36"/>
          <cell r="N36">
            <v>-74438.559999999983</v>
          </cell>
          <cell r="O36"/>
          <cell r="P36">
            <v>4007073.96</v>
          </cell>
          <cell r="Q36"/>
          <cell r="R36">
            <v>1440057</v>
          </cell>
          <cell r="S36"/>
          <cell r="T36">
            <v>1.68</v>
          </cell>
          <cell r="U36"/>
          <cell r="V36">
            <v>69195</v>
          </cell>
          <cell r="W36"/>
          <cell r="X36">
            <v>-74438.559999999983</v>
          </cell>
          <cell r="Y36"/>
          <cell r="Z36">
            <v>-10</v>
          </cell>
          <cell r="AA36"/>
          <cell r="AB36">
            <v>-7443.8559999999989</v>
          </cell>
          <cell r="AC36"/>
          <cell r="AD36">
            <v>1427369.584</v>
          </cell>
          <cell r="AE36"/>
          <cell r="AF36">
            <v>1.68</v>
          </cell>
          <cell r="AG36"/>
          <cell r="AH36">
            <v>67944</v>
          </cell>
          <cell r="AI36"/>
          <cell r="AJ36">
            <v>-74438.559999999983</v>
          </cell>
          <cell r="AK36"/>
          <cell r="AL36">
            <v>-10</v>
          </cell>
          <cell r="AM36"/>
          <cell r="AN36">
            <v>-7443.8559999999989</v>
          </cell>
          <cell r="AO36"/>
          <cell r="AP36">
            <v>1413431.1680000001</v>
          </cell>
        </row>
        <row r="37">
          <cell r="A37">
            <v>0</v>
          </cell>
          <cell r="B37"/>
          <cell r="C37"/>
          <cell r="D37"/>
          <cell r="E37"/>
          <cell r="F37" t="str">
            <v>TOTAL CHOLLA</v>
          </cell>
          <cell r="G37"/>
          <cell r="H37">
            <v>523828155.26999992</v>
          </cell>
          <cell r="I37"/>
          <cell r="J37">
            <v>-3438094.3000000007</v>
          </cell>
          <cell r="K37"/>
          <cell r="L37">
            <v>520390060.96999997</v>
          </cell>
          <cell r="M37"/>
          <cell r="N37">
            <v>-3550120.1999999993</v>
          </cell>
          <cell r="O37"/>
          <cell r="P37">
            <v>516839940.76999992</v>
          </cell>
          <cell r="Q37"/>
          <cell r="R37">
            <v>168737284</v>
          </cell>
          <cell r="S37"/>
          <cell r="T37"/>
          <cell r="U37"/>
          <cell r="V37">
            <v>7896318</v>
          </cell>
          <cell r="W37"/>
          <cell r="X37">
            <v>-3438094.3000000007</v>
          </cell>
          <cell r="Y37"/>
          <cell r="Z37"/>
          <cell r="AA37"/>
          <cell r="AB37">
            <v>-407947.19900000008</v>
          </cell>
          <cell r="AC37"/>
          <cell r="AD37">
            <v>172787560.50099999</v>
          </cell>
          <cell r="AE37"/>
          <cell r="AF37"/>
          <cell r="AG37"/>
          <cell r="AH37">
            <v>7842569</v>
          </cell>
          <cell r="AI37"/>
          <cell r="AJ37">
            <v>-3550120.1999999993</v>
          </cell>
          <cell r="AK37"/>
          <cell r="AL37"/>
          <cell r="AM37"/>
          <cell r="AN37">
            <v>-420853.52349999995</v>
          </cell>
          <cell r="AO37"/>
          <cell r="AP37">
            <v>176659155.7775</v>
          </cell>
        </row>
        <row r="38">
          <cell r="A38">
            <v>0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</row>
        <row r="39">
          <cell r="A39">
            <v>0</v>
          </cell>
          <cell r="B39"/>
          <cell r="C39"/>
          <cell r="D39"/>
          <cell r="E39"/>
          <cell r="F39" t="str">
            <v>COLSTRIP</v>
          </cell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/>
          <cell r="H40">
            <v>58963335.350000001</v>
          </cell>
          <cell r="I40"/>
          <cell r="J40">
            <v>-156452.87</v>
          </cell>
          <cell r="K40"/>
          <cell r="L40">
            <v>58806882.480000004</v>
          </cell>
          <cell r="M40"/>
          <cell r="N40">
            <v>-161315.34999999995</v>
          </cell>
          <cell r="O40"/>
          <cell r="P40">
            <v>58645567.130000003</v>
          </cell>
          <cell r="Q40"/>
          <cell r="R40">
            <v>32403454</v>
          </cell>
          <cell r="S40"/>
          <cell r="T40">
            <v>1.38</v>
          </cell>
          <cell r="U40"/>
          <cell r="V40">
            <v>812615</v>
          </cell>
          <cell r="W40"/>
          <cell r="X40">
            <v>-156452.87</v>
          </cell>
          <cell r="Y40"/>
          <cell r="Z40">
            <v>-30</v>
          </cell>
          <cell r="AA40"/>
          <cell r="AB40">
            <v>-46935.860999999997</v>
          </cell>
          <cell r="AC40"/>
          <cell r="AD40">
            <v>33012680.268999998</v>
          </cell>
          <cell r="AE40"/>
          <cell r="AF40">
            <v>1.38</v>
          </cell>
          <cell r="AG40"/>
          <cell r="AH40">
            <v>810422</v>
          </cell>
          <cell r="AI40"/>
          <cell r="AJ40">
            <v>-161315.34999999995</v>
          </cell>
          <cell r="AK40"/>
          <cell r="AL40">
            <v>-30</v>
          </cell>
          <cell r="AM40"/>
          <cell r="AN40">
            <v>-48394.604999999981</v>
          </cell>
          <cell r="AO40"/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/>
          <cell r="H41">
            <v>114250014.19</v>
          </cell>
          <cell r="I41"/>
          <cell r="J41">
            <v>-1328633.6600000001</v>
          </cell>
          <cell r="K41"/>
          <cell r="L41">
            <v>112921380.53</v>
          </cell>
          <cell r="M41"/>
          <cell r="N41">
            <v>-1367953.63</v>
          </cell>
          <cell r="O41"/>
          <cell r="P41">
            <v>111553426.90000001</v>
          </cell>
          <cell r="Q41"/>
          <cell r="R41">
            <v>62967414</v>
          </cell>
          <cell r="S41"/>
          <cell r="T41">
            <v>1.5</v>
          </cell>
          <cell r="U41"/>
          <cell r="V41">
            <v>1703785</v>
          </cell>
          <cell r="W41"/>
          <cell r="X41">
            <v>-1328633.6600000001</v>
          </cell>
          <cell r="Y41"/>
          <cell r="Z41">
            <v>-10</v>
          </cell>
          <cell r="AA41"/>
          <cell r="AB41">
            <v>-132863.36600000001</v>
          </cell>
          <cell r="AC41"/>
          <cell r="AD41">
            <v>63209701.974000007</v>
          </cell>
          <cell r="AE41"/>
          <cell r="AF41">
            <v>1.5</v>
          </cell>
          <cell r="AG41"/>
          <cell r="AH41">
            <v>1683561</v>
          </cell>
          <cell r="AI41"/>
          <cell r="AJ41">
            <v>-1367953.63</v>
          </cell>
          <cell r="AK41"/>
          <cell r="AL41">
            <v>-10</v>
          </cell>
          <cell r="AM41"/>
          <cell r="AN41">
            <v>-136795.36299999998</v>
          </cell>
          <cell r="AO41"/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/>
          <cell r="H42">
            <v>34705785.420000002</v>
          </cell>
          <cell r="I42"/>
          <cell r="J42">
            <v>-343330.44000000006</v>
          </cell>
          <cell r="K42"/>
          <cell r="L42">
            <v>34362454.980000004</v>
          </cell>
          <cell r="M42"/>
          <cell r="N42">
            <v>-356240.86000000016</v>
          </cell>
          <cell r="O42"/>
          <cell r="P42">
            <v>34006214.120000005</v>
          </cell>
          <cell r="Q42"/>
          <cell r="R42">
            <v>14945002</v>
          </cell>
          <cell r="S42"/>
          <cell r="T42">
            <v>1.86</v>
          </cell>
          <cell r="U42"/>
          <cell r="V42">
            <v>642335</v>
          </cell>
          <cell r="W42"/>
          <cell r="X42">
            <v>-343330.44000000006</v>
          </cell>
          <cell r="Y42"/>
          <cell r="Z42">
            <v>-15</v>
          </cell>
          <cell r="AA42"/>
          <cell r="AB42">
            <v>-51499.566000000006</v>
          </cell>
          <cell r="AC42"/>
          <cell r="AD42">
            <v>15192506.994000001</v>
          </cell>
          <cell r="AE42"/>
          <cell r="AF42">
            <v>1.86</v>
          </cell>
          <cell r="AG42"/>
          <cell r="AH42">
            <v>635829</v>
          </cell>
          <cell r="AI42"/>
          <cell r="AJ42">
            <v>-356240.86000000016</v>
          </cell>
          <cell r="AK42"/>
          <cell r="AL42">
            <v>-15</v>
          </cell>
          <cell r="AM42"/>
          <cell r="AN42">
            <v>-53436.129000000023</v>
          </cell>
          <cell r="AO42"/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/>
          <cell r="H43">
            <v>8949684.2100000009</v>
          </cell>
          <cell r="I43"/>
          <cell r="J43">
            <v>-27210.139999999996</v>
          </cell>
          <cell r="K43"/>
          <cell r="L43">
            <v>8922474.0700000003</v>
          </cell>
          <cell r="M43"/>
          <cell r="N43">
            <v>-28587.85</v>
          </cell>
          <cell r="O43"/>
          <cell r="P43">
            <v>8893886.2200000007</v>
          </cell>
          <cell r="Q43"/>
          <cell r="R43">
            <v>5153507</v>
          </cell>
          <cell r="S43"/>
          <cell r="T43">
            <v>1.31</v>
          </cell>
          <cell r="U43"/>
          <cell r="V43">
            <v>117063</v>
          </cell>
          <cell r="W43"/>
          <cell r="X43">
            <v>-27210.139999999996</v>
          </cell>
          <cell r="Y43"/>
          <cell r="Z43">
            <v>-10</v>
          </cell>
          <cell r="AA43"/>
          <cell r="AB43">
            <v>-2721.0139999999997</v>
          </cell>
          <cell r="AC43"/>
          <cell r="AD43">
            <v>5240638.8459999999</v>
          </cell>
          <cell r="AE43"/>
          <cell r="AF43">
            <v>1.31</v>
          </cell>
          <cell r="AG43"/>
          <cell r="AH43">
            <v>116697</v>
          </cell>
          <cell r="AI43"/>
          <cell r="AJ43">
            <v>-28587.85</v>
          </cell>
          <cell r="AK43"/>
          <cell r="AL43">
            <v>-10</v>
          </cell>
          <cell r="AM43"/>
          <cell r="AN43">
            <v>-2858.7849999999999</v>
          </cell>
          <cell r="AO43"/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/>
          <cell r="H44">
            <v>2203473.2799999998</v>
          </cell>
          <cell r="I44"/>
          <cell r="J44">
            <v>-39469.180000000015</v>
          </cell>
          <cell r="K44"/>
          <cell r="L44">
            <v>2164004.0999999996</v>
          </cell>
          <cell r="M44"/>
          <cell r="N44">
            <v>-39469.180000000015</v>
          </cell>
          <cell r="O44"/>
          <cell r="P44">
            <v>2124534.9199999995</v>
          </cell>
          <cell r="Q44"/>
          <cell r="R44">
            <v>1034382</v>
          </cell>
          <cell r="S44"/>
          <cell r="T44">
            <v>1.85</v>
          </cell>
          <cell r="U44"/>
          <cell r="V44">
            <v>40399</v>
          </cell>
          <cell r="W44"/>
          <cell r="X44">
            <v>-39469.180000000015</v>
          </cell>
          <cell r="Y44"/>
          <cell r="Z44">
            <v>-10</v>
          </cell>
          <cell r="AA44"/>
          <cell r="AB44">
            <v>-3946.9180000000015</v>
          </cell>
          <cell r="AC44"/>
          <cell r="AD44">
            <v>1031364.902</v>
          </cell>
          <cell r="AE44"/>
          <cell r="AF44">
            <v>1.85</v>
          </cell>
          <cell r="AG44"/>
          <cell r="AH44">
            <v>39669</v>
          </cell>
          <cell r="AI44"/>
          <cell r="AJ44">
            <v>-39469.180000000015</v>
          </cell>
          <cell r="AK44"/>
          <cell r="AL44">
            <v>-10</v>
          </cell>
          <cell r="AM44"/>
          <cell r="AN44">
            <v>-3946.9180000000015</v>
          </cell>
          <cell r="AO44"/>
          <cell r="AP44">
            <v>1027617.804</v>
          </cell>
        </row>
        <row r="45">
          <cell r="A45">
            <v>0</v>
          </cell>
          <cell r="B45"/>
          <cell r="C45"/>
          <cell r="D45"/>
          <cell r="E45"/>
          <cell r="F45" t="str">
            <v>TOTAL COLSTRIP</v>
          </cell>
          <cell r="G45"/>
          <cell r="H45">
            <v>219072292.44999999</v>
          </cell>
          <cell r="I45"/>
          <cell r="J45">
            <v>-1895096.29</v>
          </cell>
          <cell r="K45"/>
          <cell r="L45">
            <v>217177196.16</v>
          </cell>
          <cell r="M45"/>
          <cell r="N45">
            <v>-1953566.8699999999</v>
          </cell>
          <cell r="O45"/>
          <cell r="P45">
            <v>215223629.28999999</v>
          </cell>
          <cell r="Q45"/>
          <cell r="R45">
            <v>116503759</v>
          </cell>
          <cell r="S45"/>
          <cell r="T45"/>
          <cell r="U45"/>
          <cell r="V45">
            <v>3316197</v>
          </cell>
          <cell r="W45"/>
          <cell r="X45">
            <v>-1895096.29</v>
          </cell>
          <cell r="Y45"/>
          <cell r="Z45"/>
          <cell r="AA45"/>
          <cell r="AB45">
            <v>-237966.72500000001</v>
          </cell>
          <cell r="AC45"/>
          <cell r="AD45">
            <v>117686892.985</v>
          </cell>
          <cell r="AE45"/>
          <cell r="AF45"/>
          <cell r="AG45"/>
          <cell r="AH45">
            <v>3286178</v>
          </cell>
          <cell r="AI45"/>
          <cell r="AJ45">
            <v>-1953566.8699999999</v>
          </cell>
          <cell r="AK45"/>
          <cell r="AL45"/>
          <cell r="AM45"/>
          <cell r="AN45">
            <v>-245431.8</v>
          </cell>
          <cell r="AO45"/>
          <cell r="AP45">
            <v>118774072.315</v>
          </cell>
        </row>
        <row r="46">
          <cell r="A46">
            <v>0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</row>
        <row r="47">
          <cell r="A47">
            <v>0</v>
          </cell>
          <cell r="B47"/>
          <cell r="C47"/>
          <cell r="D47"/>
          <cell r="E47"/>
          <cell r="F47" t="str">
            <v>CRAIG</v>
          </cell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/>
          <cell r="H48">
            <v>36736993.539999999</v>
          </cell>
          <cell r="I48"/>
          <cell r="J48">
            <v>-114694.22000000004</v>
          </cell>
          <cell r="K48"/>
          <cell r="L48">
            <v>36622299.32</v>
          </cell>
          <cell r="M48"/>
          <cell r="N48">
            <v>-118139.12</v>
          </cell>
          <cell r="O48"/>
          <cell r="P48">
            <v>36504160.200000003</v>
          </cell>
          <cell r="Q48"/>
          <cell r="R48">
            <v>21837142</v>
          </cell>
          <cell r="S48"/>
          <cell r="T48">
            <v>2.0299999999999998</v>
          </cell>
          <cell r="U48"/>
          <cell r="V48">
            <v>744597</v>
          </cell>
          <cell r="W48"/>
          <cell r="X48">
            <v>-114694.22000000004</v>
          </cell>
          <cell r="Y48"/>
          <cell r="Z48">
            <v>-30</v>
          </cell>
          <cell r="AA48"/>
          <cell r="AB48">
            <v>-34408.266000000018</v>
          </cell>
          <cell r="AC48"/>
          <cell r="AD48">
            <v>22432636.514000002</v>
          </cell>
          <cell r="AE48"/>
          <cell r="AF48">
            <v>2.0299999999999998</v>
          </cell>
          <cell r="AG48"/>
          <cell r="AH48">
            <v>742234</v>
          </cell>
          <cell r="AI48"/>
          <cell r="AJ48">
            <v>-118139.12</v>
          </cell>
          <cell r="AK48"/>
          <cell r="AL48">
            <v>-30</v>
          </cell>
          <cell r="AM48"/>
          <cell r="AN48">
            <v>-35441.735999999997</v>
          </cell>
          <cell r="AO48"/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/>
          <cell r="H49">
            <v>93178559.280000001</v>
          </cell>
          <cell r="I49"/>
          <cell r="J49">
            <v>-972100.15999999992</v>
          </cell>
          <cell r="K49"/>
          <cell r="L49">
            <v>92206459.120000005</v>
          </cell>
          <cell r="M49"/>
          <cell r="N49">
            <v>-995138.40000000014</v>
          </cell>
          <cell r="O49"/>
          <cell r="P49">
            <v>91211320.719999999</v>
          </cell>
          <cell r="Q49"/>
          <cell r="R49">
            <v>45033353</v>
          </cell>
          <cell r="S49"/>
          <cell r="T49">
            <v>2.4500000000000002</v>
          </cell>
          <cell r="U49"/>
          <cell r="V49">
            <v>2270966</v>
          </cell>
          <cell r="W49"/>
          <cell r="X49">
            <v>-972100.15999999992</v>
          </cell>
          <cell r="Y49"/>
          <cell r="Z49">
            <v>-10</v>
          </cell>
          <cell r="AA49"/>
          <cell r="AB49">
            <v>-97210.016000000003</v>
          </cell>
          <cell r="AC49"/>
          <cell r="AD49">
            <v>46235008.824000001</v>
          </cell>
          <cell r="AE49"/>
          <cell r="AF49">
            <v>2.4500000000000002</v>
          </cell>
          <cell r="AG49"/>
          <cell r="AH49">
            <v>2246868</v>
          </cell>
          <cell r="AI49"/>
          <cell r="AJ49">
            <v>-995138.40000000014</v>
          </cell>
          <cell r="AK49"/>
          <cell r="AL49">
            <v>-10</v>
          </cell>
          <cell r="AM49"/>
          <cell r="AN49">
            <v>-99513.840000000026</v>
          </cell>
          <cell r="AO49"/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/>
          <cell r="H50">
            <v>26345535.329999998</v>
          </cell>
          <cell r="I50"/>
          <cell r="J50">
            <v>-276711.86</v>
          </cell>
          <cell r="K50"/>
          <cell r="L50">
            <v>26068823.469999999</v>
          </cell>
          <cell r="M50"/>
          <cell r="N50">
            <v>-281214.65999999997</v>
          </cell>
          <cell r="O50"/>
          <cell r="P50">
            <v>25787608.809999999</v>
          </cell>
          <cell r="Q50"/>
          <cell r="R50">
            <v>10376414</v>
          </cell>
          <cell r="S50"/>
          <cell r="T50">
            <v>2.4</v>
          </cell>
          <cell r="U50"/>
          <cell r="V50">
            <v>628972</v>
          </cell>
          <cell r="W50"/>
          <cell r="X50">
            <v>-276711.86</v>
          </cell>
          <cell r="Y50"/>
          <cell r="Z50">
            <v>-15</v>
          </cell>
          <cell r="AA50"/>
          <cell r="AB50">
            <v>-41506.779000000002</v>
          </cell>
          <cell r="AC50"/>
          <cell r="AD50">
            <v>10687167.361000001</v>
          </cell>
          <cell r="AE50"/>
          <cell r="AF50">
            <v>2.4</v>
          </cell>
          <cell r="AG50"/>
          <cell r="AH50">
            <v>622277</v>
          </cell>
          <cell r="AI50"/>
          <cell r="AJ50">
            <v>-281214.65999999997</v>
          </cell>
          <cell r="AK50"/>
          <cell r="AL50">
            <v>-15</v>
          </cell>
          <cell r="AM50"/>
          <cell r="AN50">
            <v>-42182.198999999993</v>
          </cell>
          <cell r="AO50"/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/>
          <cell r="H51">
            <v>16876687.699999999</v>
          </cell>
          <cell r="I51"/>
          <cell r="J51">
            <v>-64810.159999999989</v>
          </cell>
          <cell r="K51"/>
          <cell r="L51">
            <v>16811877.539999999</v>
          </cell>
          <cell r="M51"/>
          <cell r="N51">
            <v>-67567.77999999997</v>
          </cell>
          <cell r="O51"/>
          <cell r="P51">
            <v>16744309.76</v>
          </cell>
          <cell r="Q51"/>
          <cell r="R51">
            <v>10257023</v>
          </cell>
          <cell r="S51"/>
          <cell r="T51">
            <v>1.96</v>
          </cell>
          <cell r="U51"/>
          <cell r="V51">
            <v>330148</v>
          </cell>
          <cell r="W51"/>
          <cell r="X51">
            <v>-64810.159999999989</v>
          </cell>
          <cell r="Y51"/>
          <cell r="Z51">
            <v>-10</v>
          </cell>
          <cell r="AA51"/>
          <cell r="AB51">
            <v>-6481.0159999999987</v>
          </cell>
          <cell r="AC51"/>
          <cell r="AD51">
            <v>10515879.823999999</v>
          </cell>
          <cell r="AE51"/>
          <cell r="AF51">
            <v>1.96</v>
          </cell>
          <cell r="AG51"/>
          <cell r="AH51">
            <v>328851</v>
          </cell>
          <cell r="AI51"/>
          <cell r="AJ51">
            <v>-67567.77999999997</v>
          </cell>
          <cell r="AK51"/>
          <cell r="AL51">
            <v>-10</v>
          </cell>
          <cell r="AM51"/>
          <cell r="AN51">
            <v>-6756.7779999999966</v>
          </cell>
          <cell r="AO51"/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/>
          <cell r="H52">
            <v>1714396.36</v>
          </cell>
          <cell r="I52"/>
          <cell r="J52">
            <v>-34192.159999999996</v>
          </cell>
          <cell r="K52"/>
          <cell r="L52">
            <v>1680204.2000000002</v>
          </cell>
          <cell r="M52"/>
          <cell r="N52">
            <v>-34192.159999999996</v>
          </cell>
          <cell r="O52"/>
          <cell r="P52">
            <v>1646012.0400000003</v>
          </cell>
          <cell r="Q52"/>
          <cell r="R52">
            <v>896624</v>
          </cell>
          <cell r="S52"/>
          <cell r="T52">
            <v>2.42</v>
          </cell>
          <cell r="U52"/>
          <cell r="V52">
            <v>41075</v>
          </cell>
          <cell r="W52"/>
          <cell r="X52">
            <v>-34192.159999999996</v>
          </cell>
          <cell r="Y52"/>
          <cell r="Z52">
            <v>-10</v>
          </cell>
          <cell r="AA52"/>
          <cell r="AB52">
            <v>-3419.2159999999999</v>
          </cell>
          <cell r="AC52"/>
          <cell r="AD52">
            <v>900087.62399999995</v>
          </cell>
          <cell r="AE52"/>
          <cell r="AF52">
            <v>2.42</v>
          </cell>
          <cell r="AG52"/>
          <cell r="AH52">
            <v>40247</v>
          </cell>
          <cell r="AI52"/>
          <cell r="AJ52">
            <v>-34192.159999999996</v>
          </cell>
          <cell r="AK52"/>
          <cell r="AL52">
            <v>-10</v>
          </cell>
          <cell r="AM52"/>
          <cell r="AN52">
            <v>-3419.2159999999999</v>
          </cell>
          <cell r="AO52"/>
          <cell r="AP52">
            <v>902723.24799999991</v>
          </cell>
        </row>
        <row r="53">
          <cell r="A53">
            <v>0</v>
          </cell>
          <cell r="B53"/>
          <cell r="C53"/>
          <cell r="D53"/>
          <cell r="E53"/>
          <cell r="F53" t="str">
            <v>TOTAL CRAIG</v>
          </cell>
          <cell r="G53"/>
          <cell r="H53">
            <v>174852172.20999998</v>
          </cell>
          <cell r="I53"/>
          <cell r="J53">
            <v>-1462508.5599999996</v>
          </cell>
          <cell r="K53"/>
          <cell r="L53">
            <v>173389663.64999998</v>
          </cell>
          <cell r="M53"/>
          <cell r="N53">
            <v>-1496252.1199999999</v>
          </cell>
          <cell r="O53"/>
          <cell r="P53">
            <v>171893411.52999997</v>
          </cell>
          <cell r="Q53"/>
          <cell r="R53">
            <v>88400556</v>
          </cell>
          <cell r="S53"/>
          <cell r="T53"/>
          <cell r="U53"/>
          <cell r="V53">
            <v>4015758</v>
          </cell>
          <cell r="W53"/>
          <cell r="X53">
            <v>-1462508.5599999996</v>
          </cell>
          <cell r="Y53"/>
          <cell r="Z53"/>
          <cell r="AA53"/>
          <cell r="AB53">
            <v>-183025.29300000001</v>
          </cell>
          <cell r="AC53"/>
          <cell r="AD53">
            <v>90770780.147</v>
          </cell>
          <cell r="AE53"/>
          <cell r="AF53"/>
          <cell r="AG53"/>
          <cell r="AH53">
            <v>3980477</v>
          </cell>
          <cell r="AI53"/>
          <cell r="AJ53">
            <v>-1496252.1199999999</v>
          </cell>
          <cell r="AK53"/>
          <cell r="AL53"/>
          <cell r="AM53"/>
          <cell r="AN53">
            <v>-187313.769</v>
          </cell>
          <cell r="AO53"/>
          <cell r="AP53">
            <v>93067691.258000001</v>
          </cell>
        </row>
        <row r="54">
          <cell r="A54">
            <v>0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</row>
        <row r="55">
          <cell r="A55">
            <v>0</v>
          </cell>
          <cell r="B55"/>
          <cell r="C55"/>
          <cell r="D55"/>
          <cell r="E55"/>
          <cell r="F55" t="str">
            <v>DAVE JOHNSTON</v>
          </cell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/>
          <cell r="X55"/>
          <cell r="Y55"/>
          <cell r="Z55"/>
          <cell r="AA55"/>
          <cell r="AB55"/>
          <cell r="AC55"/>
          <cell r="AD55"/>
          <cell r="AE55"/>
          <cell r="AF55"/>
          <cell r="AG55"/>
          <cell r="AH55"/>
          <cell r="AI55"/>
          <cell r="AJ55"/>
          <cell r="AK55"/>
          <cell r="AL55"/>
          <cell r="AM55"/>
          <cell r="AN55"/>
          <cell r="AO55"/>
          <cell r="AP55"/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/>
          <cell r="H56">
            <v>99970.26</v>
          </cell>
          <cell r="I56"/>
          <cell r="J56">
            <v>0</v>
          </cell>
          <cell r="K56"/>
          <cell r="L56">
            <v>99970.26</v>
          </cell>
          <cell r="M56"/>
          <cell r="N56">
            <v>0</v>
          </cell>
          <cell r="O56"/>
          <cell r="P56">
            <v>99970.26</v>
          </cell>
          <cell r="Q56"/>
          <cell r="R56">
            <v>63605</v>
          </cell>
          <cell r="S56"/>
          <cell r="T56">
            <v>1.77</v>
          </cell>
          <cell r="U56"/>
          <cell r="V56">
            <v>1769</v>
          </cell>
          <cell r="W56"/>
          <cell r="X56">
            <v>0</v>
          </cell>
          <cell r="Y56"/>
          <cell r="Z56">
            <v>0</v>
          </cell>
          <cell r="AA56"/>
          <cell r="AB56">
            <v>0</v>
          </cell>
          <cell r="AC56"/>
          <cell r="AD56">
            <v>65374</v>
          </cell>
          <cell r="AE56"/>
          <cell r="AF56">
            <v>1.77</v>
          </cell>
          <cell r="AG56"/>
          <cell r="AH56">
            <v>1769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/>
          <cell r="H57">
            <v>138592968.06</v>
          </cell>
          <cell r="I57"/>
          <cell r="J57">
            <v>-238106.46999999997</v>
          </cell>
          <cell r="K57"/>
          <cell r="L57">
            <v>138354861.59</v>
          </cell>
          <cell r="M57"/>
          <cell r="N57">
            <v>-246160.03</v>
          </cell>
          <cell r="O57"/>
          <cell r="P57">
            <v>138108701.56</v>
          </cell>
          <cell r="Q57"/>
          <cell r="R57">
            <v>33274404</v>
          </cell>
          <cell r="S57"/>
          <cell r="T57">
            <v>2.77</v>
          </cell>
          <cell r="U57"/>
          <cell r="V57">
            <v>3835727</v>
          </cell>
          <cell r="W57"/>
          <cell r="X57">
            <v>-238106.46999999997</v>
          </cell>
          <cell r="Y57"/>
          <cell r="Z57">
            <v>-30</v>
          </cell>
          <cell r="AA57"/>
          <cell r="AB57">
            <v>-71431.940999999992</v>
          </cell>
          <cell r="AC57"/>
          <cell r="AD57">
            <v>36800592.589000002</v>
          </cell>
          <cell r="AE57"/>
          <cell r="AF57">
            <v>2.77</v>
          </cell>
          <cell r="AG57"/>
          <cell r="AH57">
            <v>3829020</v>
          </cell>
          <cell r="AI57"/>
          <cell r="AJ57">
            <v>-246160.03</v>
          </cell>
          <cell r="AK57"/>
          <cell r="AL57">
            <v>-30</v>
          </cell>
          <cell r="AM57"/>
          <cell r="AN57">
            <v>-73848.009000000005</v>
          </cell>
          <cell r="AO57"/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/>
          <cell r="H58">
            <v>575213448.22000003</v>
          </cell>
          <cell r="I58"/>
          <cell r="J58">
            <v>-2870894.9199999995</v>
          </cell>
          <cell r="K58"/>
          <cell r="L58">
            <v>572342553.30000007</v>
          </cell>
          <cell r="M58"/>
          <cell r="N58">
            <v>-3017942.85</v>
          </cell>
          <cell r="O58"/>
          <cell r="P58">
            <v>569324610.45000005</v>
          </cell>
          <cell r="Q58"/>
          <cell r="R58">
            <v>153351223</v>
          </cell>
          <cell r="S58"/>
          <cell r="T58">
            <v>2.88</v>
          </cell>
          <cell r="U58"/>
          <cell r="V58">
            <v>16524806</v>
          </cell>
          <cell r="W58"/>
          <cell r="X58">
            <v>-2870894.9199999995</v>
          </cell>
          <cell r="Y58"/>
          <cell r="Z58">
            <v>-10</v>
          </cell>
          <cell r="AA58"/>
          <cell r="AB58">
            <v>-287089.49199999997</v>
          </cell>
          <cell r="AC58"/>
          <cell r="AD58">
            <v>166718044.588</v>
          </cell>
          <cell r="AE58"/>
          <cell r="AF58">
            <v>2.88</v>
          </cell>
          <cell r="AG58"/>
          <cell r="AH58">
            <v>16440007</v>
          </cell>
          <cell r="AI58"/>
          <cell r="AJ58">
            <v>-3017942.85</v>
          </cell>
          <cell r="AK58"/>
          <cell r="AL58">
            <v>-10</v>
          </cell>
          <cell r="AM58"/>
          <cell r="AN58">
            <v>-301794.28499999997</v>
          </cell>
          <cell r="AO58"/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/>
          <cell r="H59">
            <v>91968161.640000001</v>
          </cell>
          <cell r="I59"/>
          <cell r="J59">
            <v>-864714.89</v>
          </cell>
          <cell r="K59"/>
          <cell r="L59">
            <v>91103446.75</v>
          </cell>
          <cell r="M59"/>
          <cell r="N59">
            <v>-890853.53999999992</v>
          </cell>
          <cell r="O59"/>
          <cell r="P59">
            <v>90212593.209999993</v>
          </cell>
          <cell r="Q59"/>
          <cell r="R59">
            <v>36805513</v>
          </cell>
          <cell r="S59"/>
          <cell r="T59">
            <v>2.87</v>
          </cell>
          <cell r="U59"/>
          <cell r="V59">
            <v>2627078</v>
          </cell>
          <cell r="W59"/>
          <cell r="X59">
            <v>-864714.89</v>
          </cell>
          <cell r="Y59"/>
          <cell r="Z59">
            <v>-15</v>
          </cell>
          <cell r="AA59"/>
          <cell r="AB59">
            <v>-129707.2335</v>
          </cell>
          <cell r="AC59"/>
          <cell r="AD59">
            <v>38438168.876500003</v>
          </cell>
          <cell r="AE59"/>
          <cell r="AF59">
            <v>2.87</v>
          </cell>
          <cell r="AG59"/>
          <cell r="AH59">
            <v>2601885</v>
          </cell>
          <cell r="AI59"/>
          <cell r="AJ59">
            <v>-890853.53999999992</v>
          </cell>
          <cell r="AK59"/>
          <cell r="AL59">
            <v>-15</v>
          </cell>
          <cell r="AM59"/>
          <cell r="AN59">
            <v>-133628.03099999999</v>
          </cell>
          <cell r="AO59"/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/>
          <cell r="H60">
            <v>53047376.119999997</v>
          </cell>
          <cell r="I60"/>
          <cell r="J60">
            <v>-107681.62999999998</v>
          </cell>
          <cell r="K60"/>
          <cell r="L60">
            <v>52939694.489999995</v>
          </cell>
          <cell r="M60"/>
          <cell r="N60">
            <v>-112573.86999999997</v>
          </cell>
          <cell r="O60"/>
          <cell r="P60">
            <v>52827120.619999997</v>
          </cell>
          <cell r="Q60"/>
          <cell r="R60">
            <v>12322395</v>
          </cell>
          <cell r="S60"/>
          <cell r="T60">
            <v>2.2400000000000002</v>
          </cell>
          <cell r="U60"/>
          <cell r="V60">
            <v>1187055</v>
          </cell>
          <cell r="W60"/>
          <cell r="X60">
            <v>-107681.62999999998</v>
          </cell>
          <cell r="Y60"/>
          <cell r="Z60">
            <v>-10</v>
          </cell>
          <cell r="AA60"/>
          <cell r="AB60">
            <v>-10768.162999999999</v>
          </cell>
          <cell r="AC60"/>
          <cell r="AD60">
            <v>13391000.206999999</v>
          </cell>
          <cell r="AE60"/>
          <cell r="AF60">
            <v>2.2400000000000002</v>
          </cell>
          <cell r="AG60"/>
          <cell r="AH60">
            <v>1184588</v>
          </cell>
          <cell r="AI60"/>
          <cell r="AJ60">
            <v>-112573.86999999997</v>
          </cell>
          <cell r="AK60"/>
          <cell r="AL60">
            <v>-10</v>
          </cell>
          <cell r="AM60"/>
          <cell r="AN60">
            <v>-11257.386999999997</v>
          </cell>
          <cell r="AO60"/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/>
          <cell r="H61">
            <v>8457617.3599999994</v>
          </cell>
          <cell r="I61"/>
          <cell r="J61">
            <v>-116457.26000000001</v>
          </cell>
          <cell r="K61"/>
          <cell r="L61">
            <v>8341160.0999999996</v>
          </cell>
          <cell r="M61"/>
          <cell r="N61">
            <v>-116457.26000000001</v>
          </cell>
          <cell r="O61"/>
          <cell r="P61">
            <v>8224702.8399999999</v>
          </cell>
          <cell r="Q61"/>
          <cell r="R61">
            <v>1742727</v>
          </cell>
          <cell r="S61"/>
          <cell r="T61">
            <v>4.88</v>
          </cell>
          <cell r="U61"/>
          <cell r="V61">
            <v>409890</v>
          </cell>
          <cell r="W61"/>
          <cell r="X61">
            <v>-116457.26000000001</v>
          </cell>
          <cell r="Y61"/>
          <cell r="Z61">
            <v>-10</v>
          </cell>
          <cell r="AA61"/>
          <cell r="AB61">
            <v>-11645.726000000001</v>
          </cell>
          <cell r="AC61"/>
          <cell r="AD61">
            <v>2024514.014</v>
          </cell>
          <cell r="AE61"/>
          <cell r="AF61">
            <v>4.88</v>
          </cell>
          <cell r="AG61"/>
          <cell r="AH61">
            <v>404207</v>
          </cell>
          <cell r="AI61"/>
          <cell r="AJ61">
            <v>-116457.26000000001</v>
          </cell>
          <cell r="AK61"/>
          <cell r="AL61">
            <v>-10</v>
          </cell>
          <cell r="AM61"/>
          <cell r="AN61">
            <v>-11645.726000000001</v>
          </cell>
          <cell r="AO61"/>
          <cell r="AP61">
            <v>2300618.0279999999</v>
          </cell>
        </row>
        <row r="62">
          <cell r="A62">
            <v>0</v>
          </cell>
          <cell r="B62"/>
          <cell r="C62"/>
          <cell r="D62"/>
          <cell r="E62"/>
          <cell r="F62" t="str">
            <v>TOTAL DAVE JOHNSTON</v>
          </cell>
          <cell r="G62"/>
          <cell r="H62">
            <v>867379541.65999997</v>
          </cell>
          <cell r="I62"/>
          <cell r="J62">
            <v>-4197855.17</v>
          </cell>
          <cell r="K62"/>
          <cell r="L62">
            <v>863181686.49000013</v>
          </cell>
          <cell r="M62"/>
          <cell r="N62">
            <v>-4383987.55</v>
          </cell>
          <cell r="O62"/>
          <cell r="P62">
            <v>858797698.94000006</v>
          </cell>
          <cell r="Q62"/>
          <cell r="R62">
            <v>237559867</v>
          </cell>
          <cell r="S62"/>
          <cell r="T62"/>
          <cell r="U62"/>
          <cell r="V62">
            <v>24586325</v>
          </cell>
          <cell r="W62"/>
          <cell r="X62">
            <v>-4197855.17</v>
          </cell>
          <cell r="Y62"/>
          <cell r="Z62"/>
          <cell r="AA62"/>
          <cell r="AB62">
            <v>-510642.55549999996</v>
          </cell>
          <cell r="AC62"/>
          <cell r="AD62">
            <v>257437694.27449998</v>
          </cell>
          <cell r="AE62"/>
          <cell r="AF62"/>
          <cell r="AG62"/>
          <cell r="AH62">
            <v>24461476</v>
          </cell>
          <cell r="AI62"/>
          <cell r="AJ62">
            <v>-4383987.55</v>
          </cell>
          <cell r="AK62"/>
          <cell r="AL62"/>
          <cell r="AM62"/>
          <cell r="AN62">
            <v>-532173.43799999997</v>
          </cell>
          <cell r="AO62"/>
          <cell r="AP62">
            <v>276983009.28650004</v>
          </cell>
        </row>
        <row r="63">
          <cell r="A63">
            <v>0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</row>
        <row r="64">
          <cell r="A64">
            <v>0</v>
          </cell>
          <cell r="B64"/>
          <cell r="C64"/>
          <cell r="D64"/>
          <cell r="E64"/>
          <cell r="F64" t="str">
            <v>GADSBY</v>
          </cell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/>
          <cell r="H65">
            <v>15268515.08</v>
          </cell>
          <cell r="I65"/>
          <cell r="J65">
            <v>-60189.56</v>
          </cell>
          <cell r="K65"/>
          <cell r="L65">
            <v>15208325.52</v>
          </cell>
          <cell r="M65"/>
          <cell r="N65">
            <v>-61847.72</v>
          </cell>
          <cell r="O65"/>
          <cell r="P65">
            <v>15146477.799999999</v>
          </cell>
          <cell r="Q65"/>
          <cell r="R65">
            <v>15723548</v>
          </cell>
          <cell r="S65"/>
          <cell r="T65">
            <v>1.28</v>
          </cell>
          <cell r="U65"/>
          <cell r="V65">
            <v>195052</v>
          </cell>
          <cell r="W65"/>
          <cell r="X65">
            <v>-60189.56</v>
          </cell>
          <cell r="Y65"/>
          <cell r="Z65">
            <v>-30</v>
          </cell>
          <cell r="AA65"/>
          <cell r="AB65">
            <v>-18056.867999999999</v>
          </cell>
          <cell r="AC65"/>
          <cell r="AD65">
            <v>15840353.571999999</v>
          </cell>
          <cell r="AE65"/>
          <cell r="AF65">
            <v>1.28</v>
          </cell>
          <cell r="AG65"/>
          <cell r="AH65">
            <v>194271</v>
          </cell>
          <cell r="AI65"/>
          <cell r="AJ65">
            <v>-61847.72</v>
          </cell>
          <cell r="AK65"/>
          <cell r="AL65">
            <v>-30</v>
          </cell>
          <cell r="AM65"/>
          <cell r="AN65">
            <v>-18554.316000000003</v>
          </cell>
          <cell r="AO65"/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/>
          <cell r="H66">
            <v>37464585.539999999</v>
          </cell>
          <cell r="I66"/>
          <cell r="J66">
            <v>-510562.20999999985</v>
          </cell>
          <cell r="K66"/>
          <cell r="L66">
            <v>36954023.329999998</v>
          </cell>
          <cell r="M66"/>
          <cell r="N66">
            <v>-518044.40999999986</v>
          </cell>
          <cell r="O66"/>
          <cell r="P66">
            <v>36435978.920000002</v>
          </cell>
          <cell r="Q66"/>
          <cell r="R66">
            <v>38411429</v>
          </cell>
          <cell r="S66"/>
          <cell r="T66">
            <v>1.36</v>
          </cell>
          <cell r="U66"/>
          <cell r="V66">
            <v>506047</v>
          </cell>
          <cell r="W66"/>
          <cell r="X66">
            <v>-510562.20999999985</v>
          </cell>
          <cell r="Y66"/>
          <cell r="Z66">
            <v>-10</v>
          </cell>
          <cell r="AA66"/>
          <cell r="AB66">
            <v>-51056.22099999999</v>
          </cell>
          <cell r="AC66"/>
          <cell r="AD66">
            <v>38355857.568999998</v>
          </cell>
          <cell r="AE66"/>
          <cell r="AF66">
            <v>1.36</v>
          </cell>
          <cell r="AG66"/>
          <cell r="AH66">
            <v>499052</v>
          </cell>
          <cell r="AI66"/>
          <cell r="AJ66">
            <v>-518044.40999999986</v>
          </cell>
          <cell r="AK66"/>
          <cell r="AL66">
            <v>-10</v>
          </cell>
          <cell r="AM66"/>
          <cell r="AN66">
            <v>-51804.440999999984</v>
          </cell>
          <cell r="AO66"/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/>
          <cell r="H67">
            <v>18863810.73</v>
          </cell>
          <cell r="I67"/>
          <cell r="J67">
            <v>-351563.44999999995</v>
          </cell>
          <cell r="K67"/>
          <cell r="L67">
            <v>18512247.280000001</v>
          </cell>
          <cell r="M67"/>
          <cell r="N67">
            <v>-351701.93</v>
          </cell>
          <cell r="O67"/>
          <cell r="P67">
            <v>18160545.350000001</v>
          </cell>
          <cell r="Q67"/>
          <cell r="R67">
            <v>19218312</v>
          </cell>
          <cell r="S67"/>
          <cell r="T67">
            <v>1.07</v>
          </cell>
          <cell r="U67"/>
          <cell r="V67">
            <v>199962</v>
          </cell>
          <cell r="W67"/>
          <cell r="X67">
            <v>-351563.44999999995</v>
          </cell>
          <cell r="Y67"/>
          <cell r="Z67">
            <v>-15</v>
          </cell>
          <cell r="AA67"/>
          <cell r="AB67">
            <v>-52734.517499999987</v>
          </cell>
          <cell r="AC67"/>
          <cell r="AD67">
            <v>19013976.032500003</v>
          </cell>
          <cell r="AE67"/>
          <cell r="AF67">
            <v>1.07</v>
          </cell>
          <cell r="AG67"/>
          <cell r="AH67">
            <v>196199</v>
          </cell>
          <cell r="AI67"/>
          <cell r="AJ67">
            <v>-351701.93</v>
          </cell>
          <cell r="AK67"/>
          <cell r="AL67">
            <v>-15</v>
          </cell>
          <cell r="AM67"/>
          <cell r="AN67">
            <v>-52755.289499999999</v>
          </cell>
          <cell r="AO67"/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/>
          <cell r="H68">
            <v>7862653.5800000001</v>
          </cell>
          <cell r="I68"/>
          <cell r="J68">
            <v>-42519.92000000002</v>
          </cell>
          <cell r="K68"/>
          <cell r="L68">
            <v>7820133.6600000001</v>
          </cell>
          <cell r="M68"/>
          <cell r="N68">
            <v>-44114.3</v>
          </cell>
          <cell r="O68"/>
          <cell r="P68">
            <v>7776019.3600000003</v>
          </cell>
          <cell r="Q68"/>
          <cell r="R68">
            <v>6383412</v>
          </cell>
          <cell r="S68"/>
          <cell r="T68">
            <v>0.97</v>
          </cell>
          <cell r="U68"/>
          <cell r="V68">
            <v>76062</v>
          </cell>
          <cell r="W68"/>
          <cell r="X68">
            <v>-42519.92000000002</v>
          </cell>
          <cell r="Y68"/>
          <cell r="Z68">
            <v>-10</v>
          </cell>
          <cell r="AA68"/>
          <cell r="AB68">
            <v>-4251.992000000002</v>
          </cell>
          <cell r="AC68"/>
          <cell r="AD68">
            <v>6412702.0880000005</v>
          </cell>
          <cell r="AE68"/>
          <cell r="AF68">
            <v>0.97</v>
          </cell>
          <cell r="AG68"/>
          <cell r="AH68">
            <v>75641</v>
          </cell>
          <cell r="AI68"/>
          <cell r="AJ68">
            <v>-44114.3</v>
          </cell>
          <cell r="AK68"/>
          <cell r="AL68">
            <v>-10</v>
          </cell>
          <cell r="AM68"/>
          <cell r="AN68">
            <v>-4411.43</v>
          </cell>
          <cell r="AO68"/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/>
          <cell r="H69">
            <v>457978.74</v>
          </cell>
          <cell r="I69"/>
          <cell r="J69">
            <v>-9530.14</v>
          </cell>
          <cell r="K69"/>
          <cell r="L69">
            <v>448448.6</v>
          </cell>
          <cell r="M69"/>
          <cell r="N69">
            <v>-9530.14</v>
          </cell>
          <cell r="O69"/>
          <cell r="P69">
            <v>438918.45999999996</v>
          </cell>
          <cell r="Q69"/>
          <cell r="R69">
            <v>400569</v>
          </cell>
          <cell r="S69"/>
          <cell r="T69">
            <v>3.08</v>
          </cell>
          <cell r="U69"/>
          <cell r="V69">
            <v>13959</v>
          </cell>
          <cell r="W69"/>
          <cell r="X69">
            <v>-9530.14</v>
          </cell>
          <cell r="Y69"/>
          <cell r="Z69">
            <v>-10</v>
          </cell>
          <cell r="AA69"/>
          <cell r="AB69">
            <v>-953.0139999999999</v>
          </cell>
          <cell r="AC69"/>
          <cell r="AD69">
            <v>404044.84599999996</v>
          </cell>
          <cell r="AE69"/>
          <cell r="AF69">
            <v>3.08</v>
          </cell>
          <cell r="AG69"/>
          <cell r="AH69">
            <v>13665</v>
          </cell>
          <cell r="AI69"/>
          <cell r="AJ69">
            <v>-9530.14</v>
          </cell>
          <cell r="AK69"/>
          <cell r="AL69">
            <v>-10</v>
          </cell>
          <cell r="AM69"/>
          <cell r="AN69">
            <v>-953.0139999999999</v>
          </cell>
          <cell r="AO69"/>
          <cell r="AP69">
            <v>407226.69199999992</v>
          </cell>
        </row>
        <row r="70">
          <cell r="A70">
            <v>0</v>
          </cell>
          <cell r="B70"/>
          <cell r="C70"/>
          <cell r="D70"/>
          <cell r="E70"/>
          <cell r="F70" t="str">
            <v>TOTAL GADSBY</v>
          </cell>
          <cell r="G70"/>
          <cell r="H70">
            <v>79917543.669999987</v>
          </cell>
          <cell r="I70"/>
          <cell r="J70">
            <v>-974365.2799999998</v>
          </cell>
          <cell r="K70"/>
          <cell r="L70">
            <v>78943178.389999986</v>
          </cell>
          <cell r="M70"/>
          <cell r="N70">
            <v>-985238.49999999988</v>
          </cell>
          <cell r="O70"/>
          <cell r="P70">
            <v>77957939.889999986</v>
          </cell>
          <cell r="Q70"/>
          <cell r="R70">
            <v>80137270</v>
          </cell>
          <cell r="S70"/>
          <cell r="T70"/>
          <cell r="U70"/>
          <cell r="V70">
            <v>991082</v>
          </cell>
          <cell r="W70"/>
          <cell r="X70">
            <v>-974365.2799999998</v>
          </cell>
          <cell r="Y70"/>
          <cell r="Z70"/>
          <cell r="AA70"/>
          <cell r="AB70">
            <v>-127052.61249999997</v>
          </cell>
          <cell r="AC70"/>
          <cell r="AD70">
            <v>80026934.107500002</v>
          </cell>
          <cell r="AE70"/>
          <cell r="AF70"/>
          <cell r="AG70"/>
          <cell r="AH70">
            <v>978828</v>
          </cell>
          <cell r="AI70"/>
          <cell r="AJ70">
            <v>-985238.49999999988</v>
          </cell>
          <cell r="AK70"/>
          <cell r="AL70"/>
          <cell r="AM70"/>
          <cell r="AN70">
            <v>-128478.49049999999</v>
          </cell>
          <cell r="AO70"/>
          <cell r="AP70">
            <v>79892045.116999999</v>
          </cell>
        </row>
        <row r="71">
          <cell r="A71">
            <v>0</v>
          </cell>
          <cell r="B71"/>
          <cell r="C71"/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H71"/>
          <cell r="AI71"/>
          <cell r="AJ71"/>
          <cell r="AK71"/>
          <cell r="AL71"/>
          <cell r="AM71"/>
          <cell r="AN71"/>
          <cell r="AO71"/>
          <cell r="AP71"/>
        </row>
        <row r="72">
          <cell r="A72">
            <v>0</v>
          </cell>
          <cell r="B72"/>
          <cell r="C72"/>
          <cell r="D72"/>
          <cell r="E72"/>
          <cell r="F72" t="str">
            <v>HAYDEN</v>
          </cell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H72"/>
          <cell r="AI72"/>
          <cell r="AJ72"/>
          <cell r="AK72"/>
          <cell r="AL72"/>
          <cell r="AM72"/>
          <cell r="AN72"/>
          <cell r="AO72"/>
          <cell r="AP72"/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/>
          <cell r="H73">
            <v>17564004.789999999</v>
          </cell>
          <cell r="I73"/>
          <cell r="J73">
            <v>-32999.49</v>
          </cell>
          <cell r="K73"/>
          <cell r="L73">
            <v>17531005.300000001</v>
          </cell>
          <cell r="M73"/>
          <cell r="N73">
            <v>-34067.390000000007</v>
          </cell>
          <cell r="O73"/>
          <cell r="P73">
            <v>17496937.91</v>
          </cell>
          <cell r="Q73"/>
          <cell r="R73">
            <v>4268155</v>
          </cell>
          <cell r="S73"/>
          <cell r="T73">
            <v>1.94</v>
          </cell>
          <cell r="U73"/>
          <cell r="V73">
            <v>340422</v>
          </cell>
          <cell r="W73"/>
          <cell r="X73">
            <v>-32999.49</v>
          </cell>
          <cell r="Y73"/>
          <cell r="Z73">
            <v>-30</v>
          </cell>
          <cell r="AA73"/>
          <cell r="AB73">
            <v>-9899.8469999999998</v>
          </cell>
          <cell r="AC73"/>
          <cell r="AD73">
            <v>4565677.6629999997</v>
          </cell>
          <cell r="AE73"/>
          <cell r="AF73">
            <v>1.94</v>
          </cell>
          <cell r="AG73"/>
          <cell r="AH73">
            <v>339771</v>
          </cell>
          <cell r="AI73"/>
          <cell r="AJ73">
            <v>-34067.390000000007</v>
          </cell>
          <cell r="AK73"/>
          <cell r="AL73">
            <v>-30</v>
          </cell>
          <cell r="AM73"/>
          <cell r="AN73">
            <v>-10220.217000000002</v>
          </cell>
          <cell r="AO73"/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/>
          <cell r="H74">
            <v>52104183.170000002</v>
          </cell>
          <cell r="I74"/>
          <cell r="J74">
            <v>-451740.52</v>
          </cell>
          <cell r="K74"/>
          <cell r="L74">
            <v>51652442.649999999</v>
          </cell>
          <cell r="M74"/>
          <cell r="N74">
            <v>-468279.97</v>
          </cell>
          <cell r="O74"/>
          <cell r="P74">
            <v>51184162.68</v>
          </cell>
          <cell r="Q74"/>
          <cell r="R74">
            <v>28185580</v>
          </cell>
          <cell r="S74"/>
          <cell r="T74">
            <v>2.72</v>
          </cell>
          <cell r="U74"/>
          <cell r="V74">
            <v>1411090</v>
          </cell>
          <cell r="W74"/>
          <cell r="X74">
            <v>-451740.52</v>
          </cell>
          <cell r="Y74"/>
          <cell r="Z74">
            <v>-10</v>
          </cell>
          <cell r="AA74"/>
          <cell r="AB74">
            <v>-45174.052000000003</v>
          </cell>
          <cell r="AC74"/>
          <cell r="AD74">
            <v>29099755.427999999</v>
          </cell>
          <cell r="AE74"/>
          <cell r="AF74">
            <v>2.72</v>
          </cell>
          <cell r="AG74"/>
          <cell r="AH74">
            <v>1398578</v>
          </cell>
          <cell r="AI74"/>
          <cell r="AJ74">
            <v>-468279.97</v>
          </cell>
          <cell r="AK74"/>
          <cell r="AL74">
            <v>-10</v>
          </cell>
          <cell r="AM74"/>
          <cell r="AN74">
            <v>-46827.996999999996</v>
          </cell>
          <cell r="AO74"/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/>
          <cell r="H75">
            <v>7979216.1900000004</v>
          </cell>
          <cell r="I75"/>
          <cell r="J75">
            <v>-94961.760000000009</v>
          </cell>
          <cell r="K75"/>
          <cell r="L75">
            <v>7884254.4300000006</v>
          </cell>
          <cell r="M75"/>
          <cell r="N75">
            <v>-96524.98000000001</v>
          </cell>
          <cell r="O75"/>
          <cell r="P75">
            <v>7787729.4500000002</v>
          </cell>
          <cell r="Q75"/>
          <cell r="R75">
            <v>4140125</v>
          </cell>
          <cell r="S75"/>
          <cell r="T75">
            <v>2.1800000000000002</v>
          </cell>
          <cell r="U75"/>
          <cell r="V75">
            <v>172912</v>
          </cell>
          <cell r="W75"/>
          <cell r="X75">
            <v>-94961.760000000009</v>
          </cell>
          <cell r="Y75"/>
          <cell r="Z75">
            <v>-15</v>
          </cell>
          <cell r="AA75"/>
          <cell r="AB75">
            <v>-14244.264000000001</v>
          </cell>
          <cell r="AC75"/>
          <cell r="AD75">
            <v>4203830.9759999998</v>
          </cell>
          <cell r="AE75"/>
          <cell r="AF75">
            <v>2.1800000000000002</v>
          </cell>
          <cell r="AG75"/>
          <cell r="AH75">
            <v>170825</v>
          </cell>
          <cell r="AI75"/>
          <cell r="AJ75">
            <v>-96524.98000000001</v>
          </cell>
          <cell r="AK75"/>
          <cell r="AL75">
            <v>-15</v>
          </cell>
          <cell r="AM75"/>
          <cell r="AN75">
            <v>-14478.747000000001</v>
          </cell>
          <cell r="AO75"/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/>
          <cell r="H76">
            <v>2532418.13</v>
          </cell>
          <cell r="I76"/>
          <cell r="J76">
            <v>-12877.410000000002</v>
          </cell>
          <cell r="K76"/>
          <cell r="L76">
            <v>2519540.7199999997</v>
          </cell>
          <cell r="M76"/>
          <cell r="N76">
            <v>-13390.240000000002</v>
          </cell>
          <cell r="O76"/>
          <cell r="P76">
            <v>2506150.4799999995</v>
          </cell>
          <cell r="Q76"/>
          <cell r="R76">
            <v>1839935</v>
          </cell>
          <cell r="S76"/>
          <cell r="T76">
            <v>1.73</v>
          </cell>
          <cell r="U76"/>
          <cell r="V76">
            <v>43699</v>
          </cell>
          <cell r="W76"/>
          <cell r="X76">
            <v>-12877.410000000002</v>
          </cell>
          <cell r="Y76"/>
          <cell r="Z76">
            <v>-10</v>
          </cell>
          <cell r="AA76"/>
          <cell r="AB76">
            <v>-1287.7410000000002</v>
          </cell>
          <cell r="AC76"/>
          <cell r="AD76">
            <v>1869468.8490000002</v>
          </cell>
          <cell r="AE76"/>
          <cell r="AF76">
            <v>1.73</v>
          </cell>
          <cell r="AG76"/>
          <cell r="AH76">
            <v>43472</v>
          </cell>
          <cell r="AI76"/>
          <cell r="AJ76">
            <v>-13390.240000000002</v>
          </cell>
          <cell r="AK76"/>
          <cell r="AL76">
            <v>-10</v>
          </cell>
          <cell r="AM76"/>
          <cell r="AN76">
            <v>-1339.0240000000003</v>
          </cell>
          <cell r="AO76"/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/>
          <cell r="H77">
            <v>1204187.6200000001</v>
          </cell>
          <cell r="I77"/>
          <cell r="J77">
            <v>-23200.519999999997</v>
          </cell>
          <cell r="K77"/>
          <cell r="L77">
            <v>1180987.1000000001</v>
          </cell>
          <cell r="M77"/>
          <cell r="N77">
            <v>-23200.53</v>
          </cell>
          <cell r="O77"/>
          <cell r="P77">
            <v>1157786.57</v>
          </cell>
          <cell r="Q77"/>
          <cell r="R77">
            <v>678648</v>
          </cell>
          <cell r="S77"/>
          <cell r="T77">
            <v>2.46</v>
          </cell>
          <cell r="U77"/>
          <cell r="V77">
            <v>29338</v>
          </cell>
          <cell r="W77"/>
          <cell r="X77">
            <v>-23200.519999999997</v>
          </cell>
          <cell r="Y77"/>
          <cell r="Z77">
            <v>-10</v>
          </cell>
          <cell r="AA77"/>
          <cell r="AB77">
            <v>-2320.0519999999997</v>
          </cell>
          <cell r="AC77"/>
          <cell r="AD77">
            <v>682465.42799999996</v>
          </cell>
          <cell r="AE77"/>
          <cell r="AF77">
            <v>2.46</v>
          </cell>
          <cell r="AG77"/>
          <cell r="AH77">
            <v>28767</v>
          </cell>
          <cell r="AI77"/>
          <cell r="AJ77">
            <v>-23200.53</v>
          </cell>
          <cell r="AK77"/>
          <cell r="AL77">
            <v>-10</v>
          </cell>
          <cell r="AM77"/>
          <cell r="AN77">
            <v>-2320.0529999999999</v>
          </cell>
          <cell r="AO77"/>
          <cell r="AP77">
            <v>685711.84499999997</v>
          </cell>
        </row>
        <row r="78">
          <cell r="A78">
            <v>0</v>
          </cell>
          <cell r="B78"/>
          <cell r="C78"/>
          <cell r="D78"/>
          <cell r="E78"/>
          <cell r="F78" t="str">
            <v>TOTAL HAYDEN</v>
          </cell>
          <cell r="G78"/>
          <cell r="H78">
            <v>81384009.900000006</v>
          </cell>
          <cell r="I78"/>
          <cell r="J78">
            <v>-615779.70000000007</v>
          </cell>
          <cell r="K78"/>
          <cell r="L78">
            <v>80768230.200000003</v>
          </cell>
          <cell r="M78"/>
          <cell r="N78">
            <v>-635463.11</v>
          </cell>
          <cell r="O78"/>
          <cell r="P78">
            <v>80132767.090000004</v>
          </cell>
          <cell r="Q78"/>
          <cell r="R78">
            <v>39112443</v>
          </cell>
          <cell r="S78"/>
          <cell r="T78"/>
          <cell r="U78"/>
          <cell r="V78">
            <v>1997461</v>
          </cell>
          <cell r="W78"/>
          <cell r="X78">
            <v>-615779.70000000007</v>
          </cell>
          <cell r="Y78"/>
          <cell r="Z78"/>
          <cell r="AA78"/>
          <cell r="AB78">
            <v>-72925.955999999991</v>
          </cell>
          <cell r="AC78"/>
          <cell r="AD78">
            <v>40421198.344000004</v>
          </cell>
          <cell r="AE78"/>
          <cell r="AF78"/>
          <cell r="AG78"/>
          <cell r="AH78">
            <v>1981413</v>
          </cell>
          <cell r="AI78"/>
          <cell r="AJ78">
            <v>-635463.11</v>
          </cell>
          <cell r="AK78"/>
          <cell r="AL78"/>
          <cell r="AM78"/>
          <cell r="AN78">
            <v>-75186.038</v>
          </cell>
          <cell r="AO78"/>
          <cell r="AP78">
            <v>41691962.195999995</v>
          </cell>
        </row>
        <row r="79">
          <cell r="A79">
            <v>0</v>
          </cell>
          <cell r="B79"/>
          <cell r="C79"/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  <cell r="AJ79"/>
          <cell r="AK79"/>
          <cell r="AL79"/>
          <cell r="AM79"/>
          <cell r="AN79"/>
          <cell r="AO79"/>
          <cell r="AP79"/>
        </row>
        <row r="80">
          <cell r="A80">
            <v>0</v>
          </cell>
          <cell r="B80"/>
          <cell r="C80"/>
          <cell r="D80"/>
          <cell r="E80"/>
          <cell r="F80" t="str">
            <v>HUNTER</v>
          </cell>
          <cell r="G80"/>
          <cell r="H80"/>
          <cell r="I80"/>
          <cell r="J80"/>
          <cell r="K80"/>
          <cell r="L80"/>
          <cell r="M80"/>
          <cell r="N80"/>
          <cell r="O80"/>
          <cell r="P80"/>
          <cell r="Q80"/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/>
          <cell r="H81">
            <v>246337.54</v>
          </cell>
          <cell r="I81"/>
          <cell r="J81">
            <v>0</v>
          </cell>
          <cell r="K81"/>
          <cell r="L81">
            <v>246337.54</v>
          </cell>
          <cell r="M81"/>
          <cell r="N81">
            <v>0</v>
          </cell>
          <cell r="O81"/>
          <cell r="P81">
            <v>246337.54</v>
          </cell>
          <cell r="Q81"/>
          <cell r="R81">
            <v>129260</v>
          </cell>
          <cell r="S81"/>
          <cell r="T81">
            <v>1.29</v>
          </cell>
          <cell r="U81"/>
          <cell r="V81">
            <v>3178</v>
          </cell>
          <cell r="W81"/>
          <cell r="X81">
            <v>0</v>
          </cell>
          <cell r="Y81"/>
          <cell r="Z81">
            <v>0</v>
          </cell>
          <cell r="AA81"/>
          <cell r="AB81">
            <v>0</v>
          </cell>
          <cell r="AC81"/>
          <cell r="AD81">
            <v>132438</v>
          </cell>
          <cell r="AE81"/>
          <cell r="AF81">
            <v>1.29</v>
          </cell>
          <cell r="AG81"/>
          <cell r="AH81">
            <v>3178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/>
          <cell r="H82">
            <v>206941130.49000001</v>
          </cell>
          <cell r="I82"/>
          <cell r="J82">
            <v>-617685.29000000015</v>
          </cell>
          <cell r="K82"/>
          <cell r="L82">
            <v>206323445.20000002</v>
          </cell>
          <cell r="M82"/>
          <cell r="N82">
            <v>-636405.47999999986</v>
          </cell>
          <cell r="O82"/>
          <cell r="P82">
            <v>205687039.72000003</v>
          </cell>
          <cell r="Q82"/>
          <cell r="R82">
            <v>112578914</v>
          </cell>
          <cell r="S82"/>
          <cell r="T82">
            <v>1.51</v>
          </cell>
          <cell r="U82"/>
          <cell r="V82">
            <v>3120148</v>
          </cell>
          <cell r="W82"/>
          <cell r="X82">
            <v>-617685.29000000015</v>
          </cell>
          <cell r="Y82"/>
          <cell r="Z82">
            <v>-30</v>
          </cell>
          <cell r="AA82"/>
          <cell r="AB82">
            <v>-185305.58700000003</v>
          </cell>
          <cell r="AC82"/>
          <cell r="AD82">
            <v>114896071.123</v>
          </cell>
          <cell r="AE82"/>
          <cell r="AF82">
            <v>1.51</v>
          </cell>
          <cell r="AG82"/>
          <cell r="AH82">
            <v>3110679</v>
          </cell>
          <cell r="AI82"/>
          <cell r="AJ82">
            <v>-636405.47999999986</v>
          </cell>
          <cell r="AK82"/>
          <cell r="AL82">
            <v>-30</v>
          </cell>
          <cell r="AM82"/>
          <cell r="AN82">
            <v>-190921.64399999994</v>
          </cell>
          <cell r="AO82"/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/>
          <cell r="H83">
            <v>632231547.27999997</v>
          </cell>
          <cell r="I83"/>
          <cell r="J83">
            <v>-5625583.3800000008</v>
          </cell>
          <cell r="K83"/>
          <cell r="L83">
            <v>626605963.89999998</v>
          </cell>
          <cell r="M83"/>
          <cell r="N83">
            <v>-5792087.2299999995</v>
          </cell>
          <cell r="O83"/>
          <cell r="P83">
            <v>620813876.66999996</v>
          </cell>
          <cell r="Q83"/>
          <cell r="R83">
            <v>236747622</v>
          </cell>
          <cell r="S83"/>
          <cell r="T83">
            <v>1.83</v>
          </cell>
          <cell r="U83"/>
          <cell r="V83">
            <v>11518363</v>
          </cell>
          <cell r="W83"/>
          <cell r="X83">
            <v>-5625583.3800000008</v>
          </cell>
          <cell r="Y83"/>
          <cell r="Z83">
            <v>-10</v>
          </cell>
          <cell r="AA83"/>
          <cell r="AB83">
            <v>-562558.33800000011</v>
          </cell>
          <cell r="AC83"/>
          <cell r="AD83">
            <v>242077843.28200001</v>
          </cell>
          <cell r="AE83"/>
          <cell r="AF83">
            <v>1.83</v>
          </cell>
          <cell r="AG83"/>
          <cell r="AH83">
            <v>11413892</v>
          </cell>
          <cell r="AI83"/>
          <cell r="AJ83">
            <v>-5792087.2299999995</v>
          </cell>
          <cell r="AK83"/>
          <cell r="AL83">
            <v>-10</v>
          </cell>
          <cell r="AM83"/>
          <cell r="AN83">
            <v>-579208.723</v>
          </cell>
          <cell r="AO83"/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/>
          <cell r="H84">
            <v>189228621.09999999</v>
          </cell>
          <cell r="I84"/>
          <cell r="J84">
            <v>-1453660.1600000001</v>
          </cell>
          <cell r="K84"/>
          <cell r="L84">
            <v>187774960.94</v>
          </cell>
          <cell r="M84"/>
          <cell r="N84">
            <v>-1513503.9399999997</v>
          </cell>
          <cell r="O84"/>
          <cell r="P84">
            <v>186261457</v>
          </cell>
          <cell r="Q84"/>
          <cell r="R84">
            <v>57761424</v>
          </cell>
          <cell r="S84"/>
          <cell r="T84">
            <v>2.2599999999999998</v>
          </cell>
          <cell r="U84"/>
          <cell r="V84">
            <v>4260140</v>
          </cell>
          <cell r="W84"/>
          <cell r="X84">
            <v>-1453660.1600000001</v>
          </cell>
          <cell r="Y84"/>
          <cell r="Z84">
            <v>-15</v>
          </cell>
          <cell r="AA84"/>
          <cell r="AB84">
            <v>-218049.02400000003</v>
          </cell>
          <cell r="AC84"/>
          <cell r="AD84">
            <v>60349854.816000007</v>
          </cell>
          <cell r="AE84"/>
          <cell r="AF84">
            <v>2.2599999999999998</v>
          </cell>
          <cell r="AG84"/>
          <cell r="AH84">
            <v>4226612</v>
          </cell>
          <cell r="AI84"/>
          <cell r="AJ84">
            <v>-1513503.9399999997</v>
          </cell>
          <cell r="AK84"/>
          <cell r="AL84">
            <v>-15</v>
          </cell>
          <cell r="AM84"/>
          <cell r="AN84">
            <v>-227025.59099999993</v>
          </cell>
          <cell r="AO84"/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/>
          <cell r="H85">
            <v>98505362.329999998</v>
          </cell>
          <cell r="I85"/>
          <cell r="J85">
            <v>-339546.5</v>
          </cell>
          <cell r="K85"/>
          <cell r="L85">
            <v>98165815.829999998</v>
          </cell>
          <cell r="M85"/>
          <cell r="N85">
            <v>-355139.13999999996</v>
          </cell>
          <cell r="O85"/>
          <cell r="P85">
            <v>97810676.689999998</v>
          </cell>
          <cell r="Q85"/>
          <cell r="R85">
            <v>52502381</v>
          </cell>
          <cell r="S85"/>
          <cell r="T85">
            <v>1.49</v>
          </cell>
          <cell r="U85"/>
          <cell r="V85">
            <v>1465200</v>
          </cell>
          <cell r="W85"/>
          <cell r="X85">
            <v>-339546.5</v>
          </cell>
          <cell r="Y85"/>
          <cell r="Z85">
            <v>-10</v>
          </cell>
          <cell r="AA85"/>
          <cell r="AB85">
            <v>-33954.65</v>
          </cell>
          <cell r="AC85"/>
          <cell r="AD85">
            <v>53594079.850000001</v>
          </cell>
          <cell r="AE85"/>
          <cell r="AF85">
            <v>1.49</v>
          </cell>
          <cell r="AG85"/>
          <cell r="AH85">
            <v>1460025</v>
          </cell>
          <cell r="AI85"/>
          <cell r="AJ85">
            <v>-355139.13999999996</v>
          </cell>
          <cell r="AK85"/>
          <cell r="AL85">
            <v>-10</v>
          </cell>
          <cell r="AM85"/>
          <cell r="AN85">
            <v>-35513.913999999997</v>
          </cell>
          <cell r="AO85"/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/>
          <cell r="H86">
            <v>3645567.81</v>
          </cell>
          <cell r="I86"/>
          <cell r="J86">
            <v>-69221.059999999983</v>
          </cell>
          <cell r="K86"/>
          <cell r="L86">
            <v>3576346.75</v>
          </cell>
          <cell r="M86"/>
          <cell r="N86">
            <v>-69221.059999999983</v>
          </cell>
          <cell r="O86"/>
          <cell r="P86">
            <v>3507125.69</v>
          </cell>
          <cell r="Q86"/>
          <cell r="R86">
            <v>1606519</v>
          </cell>
          <cell r="S86"/>
          <cell r="T86">
            <v>1.94</v>
          </cell>
          <cell r="U86"/>
          <cell r="V86">
            <v>70053</v>
          </cell>
          <cell r="W86"/>
          <cell r="X86">
            <v>-69221.059999999983</v>
          </cell>
          <cell r="Y86"/>
          <cell r="Z86">
            <v>-10</v>
          </cell>
          <cell r="AA86"/>
          <cell r="AB86">
            <v>-6922.1059999999989</v>
          </cell>
          <cell r="AC86"/>
          <cell r="AD86">
            <v>1600428.834</v>
          </cell>
          <cell r="AE86"/>
          <cell r="AF86">
            <v>1.94</v>
          </cell>
          <cell r="AG86"/>
          <cell r="AH86">
            <v>68710</v>
          </cell>
          <cell r="AI86"/>
          <cell r="AJ86">
            <v>-69221.059999999983</v>
          </cell>
          <cell r="AK86"/>
          <cell r="AL86">
            <v>-10</v>
          </cell>
          <cell r="AM86"/>
          <cell r="AN86">
            <v>-6922.1059999999989</v>
          </cell>
          <cell r="AO86"/>
          <cell r="AP86">
            <v>1592995.6680000001</v>
          </cell>
        </row>
        <row r="87">
          <cell r="A87">
            <v>0</v>
          </cell>
          <cell r="B87"/>
          <cell r="C87"/>
          <cell r="D87"/>
          <cell r="E87"/>
          <cell r="F87" t="str">
            <v>TOTAL HUNTER</v>
          </cell>
          <cell r="G87"/>
          <cell r="H87">
            <v>1130798566.55</v>
          </cell>
          <cell r="I87"/>
          <cell r="J87">
            <v>-8105696.3900000006</v>
          </cell>
          <cell r="K87"/>
          <cell r="L87">
            <v>1122692870.1599998</v>
          </cell>
          <cell r="M87"/>
          <cell r="N87">
            <v>-8366356.8499999978</v>
          </cell>
          <cell r="O87"/>
          <cell r="P87">
            <v>1114326513.3099999</v>
          </cell>
          <cell r="Q87"/>
          <cell r="R87">
            <v>461326120</v>
          </cell>
          <cell r="S87"/>
          <cell r="T87"/>
          <cell r="U87"/>
          <cell r="V87">
            <v>20437082</v>
          </cell>
          <cell r="W87"/>
          <cell r="X87">
            <v>-8105696.3900000006</v>
          </cell>
          <cell r="Y87"/>
          <cell r="Z87"/>
          <cell r="AA87"/>
          <cell r="AB87">
            <v>-1006789.7050000003</v>
          </cell>
          <cell r="AC87"/>
          <cell r="AD87">
            <v>472650715.90499997</v>
          </cell>
          <cell r="AE87"/>
          <cell r="AF87"/>
          <cell r="AG87"/>
          <cell r="AH87">
            <v>20283096</v>
          </cell>
          <cell r="AI87"/>
          <cell r="AJ87">
            <v>-8366356.8499999978</v>
          </cell>
          <cell r="AK87"/>
          <cell r="AL87"/>
          <cell r="AM87"/>
          <cell r="AN87">
            <v>-1039591.9779999999</v>
          </cell>
          <cell r="AO87"/>
          <cell r="AP87">
            <v>483527863.07700002</v>
          </cell>
        </row>
        <row r="88">
          <cell r="A88">
            <v>0</v>
          </cell>
          <cell r="B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</row>
        <row r="89">
          <cell r="A89">
            <v>0</v>
          </cell>
          <cell r="B89"/>
          <cell r="C89"/>
          <cell r="D89"/>
          <cell r="E89"/>
          <cell r="F89" t="str">
            <v>HUNTINGTON</v>
          </cell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  <cell r="AM89"/>
          <cell r="AN89"/>
          <cell r="AO89"/>
          <cell r="AP89"/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/>
          <cell r="H90">
            <v>116716543.27</v>
          </cell>
          <cell r="I90"/>
          <cell r="J90">
            <v>-355506.82000000018</v>
          </cell>
          <cell r="K90"/>
          <cell r="L90">
            <v>116361036.45</v>
          </cell>
          <cell r="M90"/>
          <cell r="N90">
            <v>-366164.66000000009</v>
          </cell>
          <cell r="O90"/>
          <cell r="P90">
            <v>115994871.79000001</v>
          </cell>
          <cell r="Q90"/>
          <cell r="R90">
            <v>59563288</v>
          </cell>
          <cell r="S90"/>
          <cell r="T90">
            <v>1.77</v>
          </cell>
          <cell r="U90"/>
          <cell r="V90">
            <v>2062737</v>
          </cell>
          <cell r="W90"/>
          <cell r="X90">
            <v>-355506.82000000018</v>
          </cell>
          <cell r="Y90"/>
          <cell r="Z90">
            <v>-30</v>
          </cell>
          <cell r="AA90"/>
          <cell r="AB90">
            <v>-106652.04600000005</v>
          </cell>
          <cell r="AC90"/>
          <cell r="AD90">
            <v>61163866.134000003</v>
          </cell>
          <cell r="AE90"/>
          <cell r="AF90">
            <v>1.77</v>
          </cell>
          <cell r="AG90"/>
          <cell r="AH90">
            <v>2056350</v>
          </cell>
          <cell r="AI90"/>
          <cell r="AJ90">
            <v>-366164.66000000009</v>
          </cell>
          <cell r="AK90"/>
          <cell r="AL90">
            <v>-30</v>
          </cell>
          <cell r="AM90"/>
          <cell r="AN90">
            <v>-109849.39800000003</v>
          </cell>
          <cell r="AO90"/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/>
          <cell r="H91">
            <v>527118936.17000002</v>
          </cell>
          <cell r="I91"/>
          <cell r="J91">
            <v>-2542103.7700000009</v>
          </cell>
          <cell r="K91"/>
          <cell r="L91">
            <v>524576832.40000004</v>
          </cell>
          <cell r="M91"/>
          <cell r="N91">
            <v>-2677494.62</v>
          </cell>
          <cell r="O91"/>
          <cell r="P91">
            <v>521899337.78000003</v>
          </cell>
          <cell r="Q91"/>
          <cell r="R91">
            <v>124574585</v>
          </cell>
          <cell r="S91"/>
          <cell r="T91">
            <v>2.63</v>
          </cell>
          <cell r="U91"/>
          <cell r="V91">
            <v>13829799</v>
          </cell>
          <cell r="W91"/>
          <cell r="X91">
            <v>-2542103.7700000009</v>
          </cell>
          <cell r="Y91"/>
          <cell r="Z91">
            <v>-10</v>
          </cell>
          <cell r="AA91"/>
          <cell r="AB91">
            <v>-254210.37700000009</v>
          </cell>
          <cell r="AC91"/>
          <cell r="AD91">
            <v>135608069.85299999</v>
          </cell>
          <cell r="AE91"/>
          <cell r="AF91">
            <v>2.63</v>
          </cell>
          <cell r="AG91"/>
          <cell r="AH91">
            <v>13761162</v>
          </cell>
          <cell r="AI91"/>
          <cell r="AJ91">
            <v>-2677494.62</v>
          </cell>
          <cell r="AK91"/>
          <cell r="AL91">
            <v>-10</v>
          </cell>
          <cell r="AM91"/>
          <cell r="AN91">
            <v>-267749.46200000006</v>
          </cell>
          <cell r="AO91"/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/>
          <cell r="H92">
            <v>122867593.25</v>
          </cell>
          <cell r="I92"/>
          <cell r="J92">
            <v>-973763.61000000034</v>
          </cell>
          <cell r="K92"/>
          <cell r="L92">
            <v>121893829.64</v>
          </cell>
          <cell r="M92"/>
          <cell r="N92">
            <v>-1010005.2200000003</v>
          </cell>
          <cell r="O92"/>
          <cell r="P92">
            <v>120883824.42</v>
          </cell>
          <cell r="Q92"/>
          <cell r="R92">
            <v>39389991</v>
          </cell>
          <cell r="S92"/>
          <cell r="T92">
            <v>2.5299999999999998</v>
          </cell>
          <cell r="U92"/>
          <cell r="V92">
            <v>3096232</v>
          </cell>
          <cell r="W92"/>
          <cell r="X92">
            <v>-973763.61000000034</v>
          </cell>
          <cell r="Y92"/>
          <cell r="Z92">
            <v>-15</v>
          </cell>
          <cell r="AA92"/>
          <cell r="AB92">
            <v>-146064.54150000005</v>
          </cell>
          <cell r="AC92"/>
          <cell r="AD92">
            <v>41366394.848499998</v>
          </cell>
          <cell r="AE92"/>
          <cell r="AF92">
            <v>2.5299999999999998</v>
          </cell>
          <cell r="AG92"/>
          <cell r="AH92">
            <v>3071137</v>
          </cell>
          <cell r="AI92"/>
          <cell r="AJ92">
            <v>-1010005.2200000003</v>
          </cell>
          <cell r="AK92"/>
          <cell r="AL92">
            <v>-15</v>
          </cell>
          <cell r="AM92"/>
          <cell r="AN92">
            <v>-151500.78300000005</v>
          </cell>
          <cell r="AO92"/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/>
          <cell r="H93">
            <v>46421368.829999998</v>
          </cell>
          <cell r="I93"/>
          <cell r="J93">
            <v>-135428.10000000003</v>
          </cell>
          <cell r="K93"/>
          <cell r="L93">
            <v>46285940.729999997</v>
          </cell>
          <cell r="M93"/>
          <cell r="N93">
            <v>-141266.82</v>
          </cell>
          <cell r="O93"/>
          <cell r="P93">
            <v>46144673.909999996</v>
          </cell>
          <cell r="Q93"/>
          <cell r="R93">
            <v>19034731</v>
          </cell>
          <cell r="S93"/>
          <cell r="T93">
            <v>1.81</v>
          </cell>
          <cell r="U93"/>
          <cell r="V93">
            <v>839001</v>
          </cell>
          <cell r="W93"/>
          <cell r="X93">
            <v>-135428.10000000003</v>
          </cell>
          <cell r="Y93"/>
          <cell r="Z93">
            <v>-10</v>
          </cell>
          <cell r="AA93"/>
          <cell r="AB93">
            <v>-13542.810000000005</v>
          </cell>
          <cell r="AC93"/>
          <cell r="AD93">
            <v>19724761.09</v>
          </cell>
          <cell r="AE93"/>
          <cell r="AF93">
            <v>1.81</v>
          </cell>
          <cell r="AG93"/>
          <cell r="AH93">
            <v>836497</v>
          </cell>
          <cell r="AI93"/>
          <cell r="AJ93">
            <v>-141266.82</v>
          </cell>
          <cell r="AK93"/>
          <cell r="AL93">
            <v>-10</v>
          </cell>
          <cell r="AM93"/>
          <cell r="AN93">
            <v>-14126.682000000003</v>
          </cell>
          <cell r="AO93"/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/>
          <cell r="H94">
            <v>2717959.41</v>
          </cell>
          <cell r="I94"/>
          <cell r="J94">
            <v>-44684.62</v>
          </cell>
          <cell r="K94"/>
          <cell r="L94">
            <v>2673274.79</v>
          </cell>
          <cell r="M94"/>
          <cell r="N94">
            <v>-44684.61</v>
          </cell>
          <cell r="O94"/>
          <cell r="P94">
            <v>2628590.1800000002</v>
          </cell>
          <cell r="Q94"/>
          <cell r="R94">
            <v>821110</v>
          </cell>
          <cell r="S94"/>
          <cell r="T94">
            <v>2.5499999999999998</v>
          </cell>
          <cell r="U94"/>
          <cell r="V94">
            <v>68738</v>
          </cell>
          <cell r="W94"/>
          <cell r="X94">
            <v>-44684.62</v>
          </cell>
          <cell r="Y94"/>
          <cell r="Z94">
            <v>-10</v>
          </cell>
          <cell r="AA94"/>
          <cell r="AB94">
            <v>-4468.4620000000004</v>
          </cell>
          <cell r="AC94"/>
          <cell r="AD94">
            <v>840694.91799999995</v>
          </cell>
          <cell r="AE94"/>
          <cell r="AF94">
            <v>2.5499999999999998</v>
          </cell>
          <cell r="AG94"/>
          <cell r="AH94">
            <v>67599</v>
          </cell>
          <cell r="AI94"/>
          <cell r="AJ94">
            <v>-44684.61</v>
          </cell>
          <cell r="AK94"/>
          <cell r="AL94">
            <v>-10</v>
          </cell>
          <cell r="AM94"/>
          <cell r="AN94">
            <v>-4468.4609999999993</v>
          </cell>
          <cell r="AO94"/>
          <cell r="AP94">
            <v>859140.84699999995</v>
          </cell>
        </row>
        <row r="95">
          <cell r="A95">
            <v>0</v>
          </cell>
          <cell r="B95"/>
          <cell r="C95"/>
          <cell r="D95"/>
          <cell r="E95"/>
          <cell r="F95" t="str">
            <v>TOTAL HUNTINGTON</v>
          </cell>
          <cell r="G95"/>
          <cell r="H95">
            <v>815842400.93000007</v>
          </cell>
          <cell r="I95"/>
          <cell r="J95">
            <v>-4051486.9200000018</v>
          </cell>
          <cell r="K95"/>
          <cell r="L95">
            <v>811790914.00999999</v>
          </cell>
          <cell r="M95"/>
          <cell r="N95">
            <v>-4239615.9300000006</v>
          </cell>
          <cell r="O95"/>
          <cell r="P95">
            <v>807551298.07999992</v>
          </cell>
          <cell r="Q95"/>
          <cell r="R95">
            <v>243383705</v>
          </cell>
          <cell r="S95"/>
          <cell r="T95"/>
          <cell r="U95"/>
          <cell r="V95">
            <v>19896507</v>
          </cell>
          <cell r="W95"/>
          <cell r="X95">
            <v>-4051486.9200000018</v>
          </cell>
          <cell r="Y95"/>
          <cell r="Z95"/>
          <cell r="AA95"/>
          <cell r="AB95">
            <v>-524938.23650000023</v>
          </cell>
          <cell r="AC95"/>
          <cell r="AD95">
            <v>258703786.84350002</v>
          </cell>
          <cell r="AE95"/>
          <cell r="AF95"/>
          <cell r="AG95"/>
          <cell r="AH95">
            <v>19792745</v>
          </cell>
          <cell r="AI95"/>
          <cell r="AJ95">
            <v>-4239615.9300000006</v>
          </cell>
          <cell r="AK95"/>
          <cell r="AL95"/>
          <cell r="AM95"/>
          <cell r="AN95">
            <v>-547694.7860000002</v>
          </cell>
          <cell r="AO95"/>
          <cell r="AP95">
            <v>273709221.12749994</v>
          </cell>
        </row>
        <row r="96">
          <cell r="A96">
            <v>0</v>
          </cell>
          <cell r="B96"/>
          <cell r="C96"/>
          <cell r="D96"/>
          <cell r="E96"/>
          <cell r="F96"/>
          <cell r="G96"/>
          <cell r="H96"/>
          <cell r="I96"/>
          <cell r="J96"/>
          <cell r="K96"/>
          <cell r="L96"/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</row>
        <row r="97">
          <cell r="A97">
            <v>0</v>
          </cell>
          <cell r="B97"/>
          <cell r="C97"/>
          <cell r="D97"/>
          <cell r="E97"/>
          <cell r="F97" t="str">
            <v>JAMES RIVER</v>
          </cell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/>
          <cell r="H98">
            <v>5733734.1399999997</v>
          </cell>
          <cell r="I98"/>
          <cell r="J98">
            <v>-10744.5</v>
          </cell>
          <cell r="K98"/>
          <cell r="L98">
            <v>5722989.6399999997</v>
          </cell>
          <cell r="M98"/>
          <cell r="N98">
            <v>-11104.79</v>
          </cell>
          <cell r="O98"/>
          <cell r="P98">
            <v>5711884.8499999996</v>
          </cell>
          <cell r="Q98"/>
          <cell r="R98">
            <v>4411588</v>
          </cell>
          <cell r="S98"/>
          <cell r="T98">
            <v>5.18</v>
          </cell>
          <cell r="U98"/>
          <cell r="V98">
            <v>296729</v>
          </cell>
          <cell r="W98"/>
          <cell r="X98">
            <v>-10744.5</v>
          </cell>
          <cell r="Y98"/>
          <cell r="Z98">
            <v>-30</v>
          </cell>
          <cell r="AA98"/>
          <cell r="AB98">
            <v>-3223.35</v>
          </cell>
          <cell r="AC98"/>
          <cell r="AD98">
            <v>4694349.1500000004</v>
          </cell>
          <cell r="AE98"/>
          <cell r="AF98">
            <v>5.18</v>
          </cell>
          <cell r="AG98"/>
          <cell r="AH98">
            <v>296163</v>
          </cell>
          <cell r="AI98"/>
          <cell r="AJ98">
            <v>-11104.79</v>
          </cell>
          <cell r="AK98"/>
          <cell r="AL98">
            <v>-30</v>
          </cell>
          <cell r="AM98"/>
          <cell r="AN98">
            <v>-3331.4369999999999</v>
          </cell>
          <cell r="AO98"/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/>
          <cell r="H99">
            <v>5798092.3600000003</v>
          </cell>
          <cell r="I99"/>
          <cell r="J99">
            <v>-38986.67</v>
          </cell>
          <cell r="K99"/>
          <cell r="L99">
            <v>5759105.6900000004</v>
          </cell>
          <cell r="M99"/>
          <cell r="N99">
            <v>-41658.61</v>
          </cell>
          <cell r="O99"/>
          <cell r="P99">
            <v>5717447.0800000001</v>
          </cell>
          <cell r="Q99"/>
          <cell r="R99">
            <v>4457732</v>
          </cell>
          <cell r="S99"/>
          <cell r="T99">
            <v>5.25</v>
          </cell>
          <cell r="U99"/>
          <cell r="V99">
            <v>303376</v>
          </cell>
          <cell r="W99"/>
          <cell r="X99">
            <v>-38986.67</v>
          </cell>
          <cell r="Y99"/>
          <cell r="Z99">
            <v>-10</v>
          </cell>
          <cell r="AA99"/>
          <cell r="AB99">
            <v>-3898.6669999999995</v>
          </cell>
          <cell r="AC99"/>
          <cell r="AD99">
            <v>4718222.6629999997</v>
          </cell>
          <cell r="AE99"/>
          <cell r="AF99">
            <v>5.25</v>
          </cell>
          <cell r="AG99"/>
          <cell r="AH99">
            <v>301260</v>
          </cell>
          <cell r="AI99"/>
          <cell r="AJ99">
            <v>-41658.61</v>
          </cell>
          <cell r="AK99"/>
          <cell r="AL99">
            <v>-10</v>
          </cell>
          <cell r="AM99"/>
          <cell r="AN99">
            <v>-4165.8609999999999</v>
          </cell>
          <cell r="AO99"/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/>
          <cell r="H100">
            <v>18616437.710000001</v>
          </cell>
          <cell r="I100"/>
          <cell r="J100">
            <v>-151432.75</v>
          </cell>
          <cell r="K100"/>
          <cell r="L100">
            <v>18465004.960000001</v>
          </cell>
          <cell r="M100"/>
          <cell r="N100">
            <v>-162616.89000000001</v>
          </cell>
          <cell r="O100"/>
          <cell r="P100">
            <v>18302388.07</v>
          </cell>
          <cell r="Q100"/>
          <cell r="R100">
            <v>14291857</v>
          </cell>
          <cell r="S100"/>
          <cell r="T100">
            <v>5.35</v>
          </cell>
          <cell r="U100"/>
          <cell r="V100">
            <v>991929</v>
          </cell>
          <cell r="W100"/>
          <cell r="X100">
            <v>-151432.75</v>
          </cell>
          <cell r="Y100"/>
          <cell r="Z100">
            <v>-15</v>
          </cell>
          <cell r="AA100"/>
          <cell r="AB100">
            <v>-22714.912499999999</v>
          </cell>
          <cell r="AC100"/>
          <cell r="AD100">
            <v>15109638.3375</v>
          </cell>
          <cell r="AE100"/>
          <cell r="AF100">
            <v>5.35</v>
          </cell>
          <cell r="AG100"/>
          <cell r="AH100">
            <v>983528</v>
          </cell>
          <cell r="AI100"/>
          <cell r="AJ100">
            <v>-162616.89000000001</v>
          </cell>
          <cell r="AK100"/>
          <cell r="AL100">
            <v>-15</v>
          </cell>
          <cell r="AM100"/>
          <cell r="AN100">
            <v>-24392.533500000001</v>
          </cell>
          <cell r="AO100"/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/>
          <cell r="H101">
            <v>4302275.7699999996</v>
          </cell>
          <cell r="I101"/>
          <cell r="J101">
            <v>-7324.01</v>
          </cell>
          <cell r="K101"/>
          <cell r="L101">
            <v>4294951.76</v>
          </cell>
          <cell r="M101"/>
          <cell r="N101">
            <v>-7756.57</v>
          </cell>
          <cell r="O101"/>
          <cell r="P101">
            <v>4287195.1899999995</v>
          </cell>
          <cell r="Q101"/>
          <cell r="R101">
            <v>3297379</v>
          </cell>
          <cell r="S101"/>
          <cell r="T101">
            <v>5.2</v>
          </cell>
          <cell r="U101"/>
          <cell r="V101">
            <v>223528</v>
          </cell>
          <cell r="W101"/>
          <cell r="X101">
            <v>-7324.01</v>
          </cell>
          <cell r="Y101"/>
          <cell r="Z101">
            <v>-10</v>
          </cell>
          <cell r="AA101"/>
          <cell r="AB101">
            <v>-732.40100000000007</v>
          </cell>
          <cell r="AC101"/>
          <cell r="AD101">
            <v>3512850.5890000002</v>
          </cell>
          <cell r="AE101"/>
          <cell r="AF101">
            <v>5.2</v>
          </cell>
          <cell r="AG101"/>
          <cell r="AH101">
            <v>223136</v>
          </cell>
          <cell r="AI101"/>
          <cell r="AJ101">
            <v>-7756.57</v>
          </cell>
          <cell r="AK101"/>
          <cell r="AL101">
            <v>-10</v>
          </cell>
          <cell r="AM101"/>
          <cell r="AN101">
            <v>-775.65699999999993</v>
          </cell>
          <cell r="AO101"/>
          <cell r="AP101">
            <v>3727454.3620000002</v>
          </cell>
        </row>
        <row r="102">
          <cell r="A102">
            <v>0</v>
          </cell>
          <cell r="B102"/>
          <cell r="C102"/>
          <cell r="D102"/>
          <cell r="E102"/>
          <cell r="F102" t="str">
            <v>TOTAL JAMES RIVER</v>
          </cell>
          <cell r="G102"/>
          <cell r="H102">
            <v>34450539.980000004</v>
          </cell>
          <cell r="I102"/>
          <cell r="J102">
            <v>-208487.93</v>
          </cell>
          <cell r="K102"/>
          <cell r="L102">
            <v>34242052.049999997</v>
          </cell>
          <cell r="M102"/>
          <cell r="N102">
            <v>-223136.86000000002</v>
          </cell>
          <cell r="O102"/>
          <cell r="P102">
            <v>34018915.189999998</v>
          </cell>
          <cell r="Q102"/>
          <cell r="R102">
            <v>26458556</v>
          </cell>
          <cell r="S102"/>
          <cell r="T102"/>
          <cell r="U102"/>
          <cell r="V102">
            <v>1815562</v>
          </cell>
          <cell r="W102"/>
          <cell r="X102">
            <v>-208487.93</v>
          </cell>
          <cell r="Y102"/>
          <cell r="Z102"/>
          <cell r="AA102"/>
          <cell r="AB102">
            <v>-30569.3305</v>
          </cell>
          <cell r="AC102"/>
          <cell r="AD102">
            <v>28035060.739500001</v>
          </cell>
          <cell r="AE102"/>
          <cell r="AF102"/>
          <cell r="AG102"/>
          <cell r="AH102">
            <v>1804087</v>
          </cell>
          <cell r="AI102"/>
          <cell r="AJ102">
            <v>-223136.86000000002</v>
          </cell>
          <cell r="AK102"/>
          <cell r="AL102"/>
          <cell r="AM102"/>
          <cell r="AN102">
            <v>-32665.488499999999</v>
          </cell>
          <cell r="AO102"/>
          <cell r="AP102">
            <v>29583345.390999999</v>
          </cell>
        </row>
        <row r="103">
          <cell r="A103">
            <v>0</v>
          </cell>
          <cell r="B103"/>
          <cell r="C103"/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</row>
        <row r="104">
          <cell r="A104">
            <v>0</v>
          </cell>
          <cell r="B104"/>
          <cell r="C104"/>
          <cell r="D104"/>
          <cell r="E104"/>
          <cell r="F104" t="str">
            <v>JIM BRIDGER</v>
          </cell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H104"/>
          <cell r="AI104"/>
          <cell r="AJ104"/>
          <cell r="AK104"/>
          <cell r="AL104"/>
          <cell r="AM104"/>
          <cell r="AN104"/>
          <cell r="AO104"/>
          <cell r="AP104"/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/>
          <cell r="H105">
            <v>281111.09999999998</v>
          </cell>
          <cell r="I105"/>
          <cell r="J105">
            <v>0</v>
          </cell>
          <cell r="K105"/>
          <cell r="L105">
            <v>281111.09999999998</v>
          </cell>
          <cell r="M105"/>
          <cell r="N105">
            <v>0</v>
          </cell>
          <cell r="O105"/>
          <cell r="P105">
            <v>281111.09999999998</v>
          </cell>
          <cell r="Q105"/>
          <cell r="R105">
            <v>177737</v>
          </cell>
          <cell r="S105"/>
          <cell r="T105">
            <v>1.25</v>
          </cell>
          <cell r="U105"/>
          <cell r="V105">
            <v>3514</v>
          </cell>
          <cell r="W105"/>
          <cell r="X105">
            <v>0</v>
          </cell>
          <cell r="Y105"/>
          <cell r="Z105">
            <v>0</v>
          </cell>
          <cell r="AA105"/>
          <cell r="AB105">
            <v>0</v>
          </cell>
          <cell r="AC105"/>
          <cell r="AD105">
            <v>181251</v>
          </cell>
          <cell r="AE105"/>
          <cell r="AF105">
            <v>1.25</v>
          </cell>
          <cell r="AG105"/>
          <cell r="AH105">
            <v>3514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/>
          <cell r="H106">
            <v>140256250.56</v>
          </cell>
          <cell r="I106"/>
          <cell r="J106">
            <v>-453602.04000000004</v>
          </cell>
          <cell r="K106"/>
          <cell r="L106">
            <v>139802648.52000001</v>
          </cell>
          <cell r="M106"/>
          <cell r="N106">
            <v>-467091.2699999999</v>
          </cell>
          <cell r="O106"/>
          <cell r="P106">
            <v>139335557.25</v>
          </cell>
          <cell r="Q106"/>
          <cell r="R106">
            <v>87044687</v>
          </cell>
          <cell r="S106"/>
          <cell r="T106">
            <v>1.58</v>
          </cell>
          <cell r="U106"/>
          <cell r="V106">
            <v>2212465</v>
          </cell>
          <cell r="W106"/>
          <cell r="X106">
            <v>-453602.04000000004</v>
          </cell>
          <cell r="Y106"/>
          <cell r="Z106">
            <v>-30</v>
          </cell>
          <cell r="AA106"/>
          <cell r="AB106">
            <v>-136080.61200000002</v>
          </cell>
          <cell r="AC106"/>
          <cell r="AD106">
            <v>88667469.34799999</v>
          </cell>
          <cell r="AE106"/>
          <cell r="AF106">
            <v>1.58</v>
          </cell>
          <cell r="AG106"/>
          <cell r="AH106">
            <v>2205192</v>
          </cell>
          <cell r="AI106"/>
          <cell r="AJ106">
            <v>-467091.2699999999</v>
          </cell>
          <cell r="AK106"/>
          <cell r="AL106">
            <v>-30</v>
          </cell>
          <cell r="AM106"/>
          <cell r="AN106">
            <v>-140127.38099999996</v>
          </cell>
          <cell r="AO106"/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/>
          <cell r="H107">
            <v>675358589.64999998</v>
          </cell>
          <cell r="I107"/>
          <cell r="J107">
            <v>-6063355.0499999998</v>
          </cell>
          <cell r="K107"/>
          <cell r="L107">
            <v>669295234.60000002</v>
          </cell>
          <cell r="M107"/>
          <cell r="N107">
            <v>-6230578.1700000009</v>
          </cell>
          <cell r="O107"/>
          <cell r="P107">
            <v>663064656.43000007</v>
          </cell>
          <cell r="Q107"/>
          <cell r="R107">
            <v>293188983</v>
          </cell>
          <cell r="S107"/>
          <cell r="T107">
            <v>2.02</v>
          </cell>
          <cell r="U107"/>
          <cell r="V107">
            <v>13581004</v>
          </cell>
          <cell r="W107"/>
          <cell r="X107">
            <v>-6063355.0499999998</v>
          </cell>
          <cell r="Y107"/>
          <cell r="Z107">
            <v>-10</v>
          </cell>
          <cell r="AA107"/>
          <cell r="AB107">
            <v>-606335.505</v>
          </cell>
          <cell r="AC107"/>
          <cell r="AD107">
            <v>300100296.44499999</v>
          </cell>
          <cell r="AE107"/>
          <cell r="AF107">
            <v>2.02</v>
          </cell>
          <cell r="AG107"/>
          <cell r="AH107">
            <v>13456835</v>
          </cell>
          <cell r="AI107"/>
          <cell r="AJ107">
            <v>-6230578.1700000009</v>
          </cell>
          <cell r="AK107"/>
          <cell r="AL107">
            <v>-10</v>
          </cell>
          <cell r="AM107"/>
          <cell r="AN107">
            <v>-623057.81700000016</v>
          </cell>
          <cell r="AO107"/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/>
          <cell r="H108">
            <v>175249865.94</v>
          </cell>
          <cell r="I108"/>
          <cell r="J108">
            <v>-1515723.39</v>
          </cell>
          <cell r="K108"/>
          <cell r="L108">
            <v>173734142.55000001</v>
          </cell>
          <cell r="M108"/>
          <cell r="N108">
            <v>-1572304.4200000002</v>
          </cell>
          <cell r="O108"/>
          <cell r="P108">
            <v>172161838.13000003</v>
          </cell>
          <cell r="Q108"/>
          <cell r="R108">
            <v>69160935</v>
          </cell>
          <cell r="S108"/>
          <cell r="T108">
            <v>2.35</v>
          </cell>
          <cell r="U108"/>
          <cell r="V108">
            <v>4100562</v>
          </cell>
          <cell r="W108"/>
          <cell r="X108">
            <v>-1515723.39</v>
          </cell>
          <cell r="Y108"/>
          <cell r="Z108">
            <v>-15</v>
          </cell>
          <cell r="AA108"/>
          <cell r="AB108">
            <v>-227358.50849999997</v>
          </cell>
          <cell r="AC108"/>
          <cell r="AD108">
            <v>71518415.101500005</v>
          </cell>
          <cell r="AE108"/>
          <cell r="AF108">
            <v>2.35</v>
          </cell>
          <cell r="AG108"/>
          <cell r="AH108">
            <v>4064278</v>
          </cell>
          <cell r="AI108"/>
          <cell r="AJ108">
            <v>-1572304.4200000002</v>
          </cell>
          <cell r="AK108"/>
          <cell r="AL108">
            <v>-15</v>
          </cell>
          <cell r="AM108"/>
          <cell r="AN108">
            <v>-235845.663</v>
          </cell>
          <cell r="AO108"/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/>
          <cell r="H109">
            <v>58882346.939999998</v>
          </cell>
          <cell r="I109"/>
          <cell r="J109">
            <v>-239598.99999999994</v>
          </cell>
          <cell r="K109"/>
          <cell r="L109">
            <v>58642747.939999998</v>
          </cell>
          <cell r="M109"/>
          <cell r="N109">
            <v>-249884.35999999996</v>
          </cell>
          <cell r="O109"/>
          <cell r="P109">
            <v>58392863.579999998</v>
          </cell>
          <cell r="Q109"/>
          <cell r="R109">
            <v>35406510</v>
          </cell>
          <cell r="S109"/>
          <cell r="T109">
            <v>1.49</v>
          </cell>
          <cell r="U109"/>
          <cell r="V109">
            <v>875562</v>
          </cell>
          <cell r="W109"/>
          <cell r="X109">
            <v>-239598.99999999994</v>
          </cell>
          <cell r="Y109"/>
          <cell r="Z109">
            <v>-10</v>
          </cell>
          <cell r="AA109"/>
          <cell r="AB109">
            <v>-23959.899999999994</v>
          </cell>
          <cell r="AC109"/>
          <cell r="AD109">
            <v>36018513.100000001</v>
          </cell>
          <cell r="AE109"/>
          <cell r="AF109">
            <v>1.49</v>
          </cell>
          <cell r="AG109"/>
          <cell r="AH109">
            <v>871915</v>
          </cell>
          <cell r="AI109"/>
          <cell r="AJ109">
            <v>-249884.35999999996</v>
          </cell>
          <cell r="AK109"/>
          <cell r="AL109">
            <v>-10</v>
          </cell>
          <cell r="AM109"/>
          <cell r="AN109">
            <v>-24988.435999999998</v>
          </cell>
          <cell r="AO109"/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/>
          <cell r="H110">
            <v>3722954.18</v>
          </cell>
          <cell r="I110"/>
          <cell r="J110">
            <v>-71241.69</v>
          </cell>
          <cell r="K110"/>
          <cell r="L110">
            <v>3651712.49</v>
          </cell>
          <cell r="M110"/>
          <cell r="N110">
            <v>-71241.69</v>
          </cell>
          <cell r="O110"/>
          <cell r="P110">
            <v>3580470.8000000003</v>
          </cell>
          <cell r="Q110"/>
          <cell r="R110">
            <v>1789680</v>
          </cell>
          <cell r="S110"/>
          <cell r="T110">
            <v>1.95</v>
          </cell>
          <cell r="U110"/>
          <cell r="V110">
            <v>71903</v>
          </cell>
          <cell r="W110"/>
          <cell r="X110">
            <v>-71241.69</v>
          </cell>
          <cell r="Y110"/>
          <cell r="Z110">
            <v>-10</v>
          </cell>
          <cell r="AA110"/>
          <cell r="AB110">
            <v>-7124.1689999999999</v>
          </cell>
          <cell r="AC110"/>
          <cell r="AD110">
            <v>1783217.1410000001</v>
          </cell>
          <cell r="AE110"/>
          <cell r="AF110">
            <v>1.95</v>
          </cell>
          <cell r="AG110"/>
          <cell r="AH110">
            <v>70514</v>
          </cell>
          <cell r="AI110"/>
          <cell r="AJ110">
            <v>-71241.69</v>
          </cell>
          <cell r="AK110"/>
          <cell r="AL110">
            <v>-10</v>
          </cell>
          <cell r="AM110"/>
          <cell r="AN110">
            <v>-7124.1689999999999</v>
          </cell>
          <cell r="AO110"/>
          <cell r="AP110">
            <v>1775365.2820000001</v>
          </cell>
        </row>
        <row r="111">
          <cell r="A111">
            <v>0</v>
          </cell>
          <cell r="B111"/>
          <cell r="C111"/>
          <cell r="D111"/>
          <cell r="E111"/>
          <cell r="F111" t="str">
            <v>TOTAL JIM BRIDGER</v>
          </cell>
          <cell r="G111"/>
          <cell r="H111">
            <v>1053751118.37</v>
          </cell>
          <cell r="I111"/>
          <cell r="J111">
            <v>-8343521.1699999999</v>
          </cell>
          <cell r="K111"/>
          <cell r="L111">
            <v>1045407597.2</v>
          </cell>
          <cell r="M111"/>
          <cell r="N111">
            <v>-8591099.9100000001</v>
          </cell>
          <cell r="O111"/>
          <cell r="P111">
            <v>1036816497.2900001</v>
          </cell>
          <cell r="Q111"/>
          <cell r="R111">
            <v>486768532</v>
          </cell>
          <cell r="S111"/>
          <cell r="T111"/>
          <cell r="U111"/>
          <cell r="V111">
            <v>20845010</v>
          </cell>
          <cell r="W111"/>
          <cell r="X111">
            <v>-8343521.1699999999</v>
          </cell>
          <cell r="Y111"/>
          <cell r="Z111"/>
          <cell r="AA111"/>
          <cell r="AB111">
            <v>-1000858.6945000001</v>
          </cell>
          <cell r="AC111"/>
          <cell r="AD111">
            <v>498269162.13550001</v>
          </cell>
          <cell r="AE111"/>
          <cell r="AF111"/>
          <cell r="AG111"/>
          <cell r="AH111">
            <v>20672248</v>
          </cell>
          <cell r="AI111"/>
          <cell r="AJ111">
            <v>-8591099.9100000001</v>
          </cell>
          <cell r="AK111"/>
          <cell r="AL111"/>
          <cell r="AM111"/>
          <cell r="AN111">
            <v>-1031143.466</v>
          </cell>
          <cell r="AO111"/>
          <cell r="AP111">
            <v>509319166.75949997</v>
          </cell>
        </row>
        <row r="112">
          <cell r="A112">
            <v>0</v>
          </cell>
          <cell r="B112"/>
          <cell r="C112"/>
          <cell r="D112"/>
          <cell r="E112"/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H112"/>
          <cell r="AI112"/>
          <cell r="AJ112"/>
          <cell r="AK112"/>
          <cell r="AL112"/>
          <cell r="AM112"/>
          <cell r="AN112"/>
          <cell r="AO112"/>
          <cell r="AP112"/>
        </row>
        <row r="113">
          <cell r="A113">
            <v>0</v>
          </cell>
          <cell r="B113"/>
          <cell r="C113"/>
          <cell r="D113"/>
          <cell r="E113"/>
          <cell r="F113" t="str">
            <v>NAUGHTON</v>
          </cell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H113"/>
          <cell r="AI113"/>
          <cell r="AJ113"/>
          <cell r="AK113"/>
          <cell r="AL113"/>
          <cell r="AM113"/>
          <cell r="AN113"/>
          <cell r="AO113"/>
          <cell r="AP113"/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/>
          <cell r="H114">
            <v>15015.87</v>
          </cell>
          <cell r="I114"/>
          <cell r="J114">
            <v>0</v>
          </cell>
          <cell r="K114"/>
          <cell r="L114">
            <v>15015.87</v>
          </cell>
          <cell r="M114"/>
          <cell r="N114">
            <v>0</v>
          </cell>
          <cell r="O114"/>
          <cell r="P114">
            <v>15015.87</v>
          </cell>
          <cell r="Q114"/>
          <cell r="R114">
            <v>11039</v>
          </cell>
          <cell r="S114"/>
          <cell r="T114">
            <v>1.39</v>
          </cell>
          <cell r="U114"/>
          <cell r="V114">
            <v>209</v>
          </cell>
          <cell r="W114"/>
          <cell r="X114">
            <v>0</v>
          </cell>
          <cell r="Y114"/>
          <cell r="Z114">
            <v>0</v>
          </cell>
          <cell r="AA114"/>
          <cell r="AB114">
            <v>0</v>
          </cell>
          <cell r="AC114"/>
          <cell r="AD114">
            <v>11248</v>
          </cell>
          <cell r="AE114"/>
          <cell r="AF114">
            <v>1.39</v>
          </cell>
          <cell r="AG114"/>
          <cell r="AH114">
            <v>209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/>
          <cell r="H115">
            <v>70399222.079999998</v>
          </cell>
          <cell r="I115"/>
          <cell r="J115">
            <v>-181827.88999999996</v>
          </cell>
          <cell r="K115"/>
          <cell r="L115">
            <v>70217394.189999998</v>
          </cell>
          <cell r="M115"/>
          <cell r="N115">
            <v>-187556.09999999989</v>
          </cell>
          <cell r="O115"/>
          <cell r="P115">
            <v>70029838.090000004</v>
          </cell>
          <cell r="Q115"/>
          <cell r="R115">
            <v>36837724</v>
          </cell>
          <cell r="S115"/>
          <cell r="T115">
            <v>2.63</v>
          </cell>
          <cell r="U115"/>
          <cell r="V115">
            <v>1849109</v>
          </cell>
          <cell r="W115"/>
          <cell r="X115">
            <v>-181827.88999999996</v>
          </cell>
          <cell r="Y115"/>
          <cell r="Z115">
            <v>-30</v>
          </cell>
          <cell r="AA115"/>
          <cell r="AB115">
            <v>-54548.366999999984</v>
          </cell>
          <cell r="AC115"/>
          <cell r="AD115">
            <v>38450456.743000001</v>
          </cell>
          <cell r="AE115"/>
          <cell r="AF115">
            <v>2.63</v>
          </cell>
          <cell r="AG115"/>
          <cell r="AH115">
            <v>1844251</v>
          </cell>
          <cell r="AI115"/>
          <cell r="AJ115">
            <v>-187556.09999999989</v>
          </cell>
          <cell r="AK115"/>
          <cell r="AL115">
            <v>-30</v>
          </cell>
          <cell r="AM115"/>
          <cell r="AN115">
            <v>-56266.829999999965</v>
          </cell>
          <cell r="AO115"/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/>
          <cell r="H116">
            <v>443090329.81</v>
          </cell>
          <cell r="I116"/>
          <cell r="J116">
            <v>-2550716.2000000002</v>
          </cell>
          <cell r="K116"/>
          <cell r="L116">
            <v>440539613.61000001</v>
          </cell>
          <cell r="M116"/>
          <cell r="N116">
            <v>-2660476.59</v>
          </cell>
          <cell r="O116"/>
          <cell r="P116">
            <v>437879137.02000004</v>
          </cell>
          <cell r="Q116"/>
          <cell r="R116">
            <v>132342952</v>
          </cell>
          <cell r="S116"/>
          <cell r="T116">
            <v>2.82</v>
          </cell>
          <cell r="U116"/>
          <cell r="V116">
            <v>12459182</v>
          </cell>
          <cell r="W116"/>
          <cell r="X116">
            <v>-2550716.2000000002</v>
          </cell>
          <cell r="Y116"/>
          <cell r="Z116">
            <v>-10</v>
          </cell>
          <cell r="AA116"/>
          <cell r="AB116">
            <v>-255071.62</v>
          </cell>
          <cell r="AC116"/>
          <cell r="AD116">
            <v>141996346.18000001</v>
          </cell>
          <cell r="AE116"/>
          <cell r="AF116">
            <v>2.82</v>
          </cell>
          <cell r="AG116"/>
          <cell r="AH116">
            <v>12385704</v>
          </cell>
          <cell r="AI116"/>
          <cell r="AJ116">
            <v>-2660476.59</v>
          </cell>
          <cell r="AK116"/>
          <cell r="AL116">
            <v>-10</v>
          </cell>
          <cell r="AM116"/>
          <cell r="AN116">
            <v>-266047.65899999999</v>
          </cell>
          <cell r="AO116"/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/>
          <cell r="H117">
            <v>76375657.129999995</v>
          </cell>
          <cell r="I117"/>
          <cell r="J117">
            <v>-630187.02999999991</v>
          </cell>
          <cell r="K117"/>
          <cell r="L117">
            <v>75745470.099999994</v>
          </cell>
          <cell r="M117"/>
          <cell r="N117">
            <v>-653185.20000000019</v>
          </cell>
          <cell r="O117"/>
          <cell r="P117">
            <v>75092284.899999991</v>
          </cell>
          <cell r="Q117"/>
          <cell r="R117">
            <v>30448941</v>
          </cell>
          <cell r="S117"/>
          <cell r="T117">
            <v>3.09</v>
          </cell>
          <cell r="U117"/>
          <cell r="V117">
            <v>2350271</v>
          </cell>
          <cell r="W117"/>
          <cell r="X117">
            <v>-630187.02999999991</v>
          </cell>
          <cell r="Y117"/>
          <cell r="Z117">
            <v>-15</v>
          </cell>
          <cell r="AA117"/>
          <cell r="AB117">
            <v>-94528.054499999998</v>
          </cell>
          <cell r="AC117"/>
          <cell r="AD117">
            <v>32074496.9155</v>
          </cell>
          <cell r="AE117"/>
          <cell r="AF117">
            <v>3.09</v>
          </cell>
          <cell r="AG117"/>
          <cell r="AH117">
            <v>2330443</v>
          </cell>
          <cell r="AI117"/>
          <cell r="AJ117">
            <v>-653185.20000000019</v>
          </cell>
          <cell r="AK117"/>
          <cell r="AL117">
            <v>-15</v>
          </cell>
          <cell r="AM117"/>
          <cell r="AN117">
            <v>-97977.780000000042</v>
          </cell>
          <cell r="AO117"/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/>
          <cell r="H118">
            <v>23006767.68</v>
          </cell>
          <cell r="I118"/>
          <cell r="J118">
            <v>-81084.979999999967</v>
          </cell>
          <cell r="K118"/>
          <cell r="L118">
            <v>22925682.699999999</v>
          </cell>
          <cell r="M118"/>
          <cell r="N118">
            <v>-84667.79</v>
          </cell>
          <cell r="O118"/>
          <cell r="P118">
            <v>22841014.91</v>
          </cell>
          <cell r="Q118"/>
          <cell r="R118">
            <v>11920358</v>
          </cell>
          <cell r="S118"/>
          <cell r="T118">
            <v>2.37</v>
          </cell>
          <cell r="U118"/>
          <cell r="V118">
            <v>544300</v>
          </cell>
          <cell r="W118"/>
          <cell r="X118">
            <v>-81084.979999999967</v>
          </cell>
          <cell r="Y118"/>
          <cell r="Z118">
            <v>-10</v>
          </cell>
          <cell r="AA118"/>
          <cell r="AB118">
            <v>-8108.4979999999969</v>
          </cell>
          <cell r="AC118"/>
          <cell r="AD118">
            <v>12375464.522</v>
          </cell>
          <cell r="AE118"/>
          <cell r="AF118">
            <v>2.37</v>
          </cell>
          <cell r="AG118"/>
          <cell r="AH118">
            <v>542335</v>
          </cell>
          <cell r="AI118"/>
          <cell r="AJ118">
            <v>-84667.79</v>
          </cell>
          <cell r="AK118"/>
          <cell r="AL118">
            <v>-10</v>
          </cell>
          <cell r="AM118"/>
          <cell r="AN118">
            <v>-8466.7789999999986</v>
          </cell>
          <cell r="AO118"/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/>
          <cell r="H119">
            <v>2011397.3</v>
          </cell>
          <cell r="I119"/>
          <cell r="J119">
            <v>-35165.389999999992</v>
          </cell>
          <cell r="K119"/>
          <cell r="L119">
            <v>1976231.9100000001</v>
          </cell>
          <cell r="M119"/>
          <cell r="N119">
            <v>-35165.389999999992</v>
          </cell>
          <cell r="O119"/>
          <cell r="P119">
            <v>1941066.5200000003</v>
          </cell>
          <cell r="Q119"/>
          <cell r="R119">
            <v>640479</v>
          </cell>
          <cell r="S119"/>
          <cell r="T119">
            <v>2.75</v>
          </cell>
          <cell r="U119"/>
          <cell r="V119">
            <v>54830</v>
          </cell>
          <cell r="W119"/>
          <cell r="X119">
            <v>-35165.389999999992</v>
          </cell>
          <cell r="Y119"/>
          <cell r="Z119">
            <v>-10</v>
          </cell>
          <cell r="AA119"/>
          <cell r="AB119">
            <v>-3516.5389999999989</v>
          </cell>
          <cell r="AC119"/>
          <cell r="AD119">
            <v>656627.071</v>
          </cell>
          <cell r="AE119"/>
          <cell r="AF119">
            <v>2.75</v>
          </cell>
          <cell r="AG119"/>
          <cell r="AH119">
            <v>53863</v>
          </cell>
          <cell r="AI119"/>
          <cell r="AJ119">
            <v>-35165.389999999992</v>
          </cell>
          <cell r="AK119"/>
          <cell r="AL119">
            <v>-10</v>
          </cell>
          <cell r="AM119"/>
          <cell r="AN119">
            <v>-3516.5389999999989</v>
          </cell>
          <cell r="AO119"/>
          <cell r="AP119">
            <v>671808.14199999999</v>
          </cell>
        </row>
        <row r="120">
          <cell r="A120">
            <v>0</v>
          </cell>
          <cell r="B120"/>
          <cell r="C120"/>
          <cell r="D120"/>
          <cell r="E120"/>
          <cell r="F120" t="str">
            <v>TOTAL NAUGHTON</v>
          </cell>
          <cell r="G120"/>
          <cell r="H120">
            <v>614898389.86999989</v>
          </cell>
          <cell r="I120"/>
          <cell r="J120">
            <v>-3478981.49</v>
          </cell>
          <cell r="K120"/>
          <cell r="L120">
            <v>611419408.38</v>
          </cell>
          <cell r="M120"/>
          <cell r="N120">
            <v>-3621051.0700000003</v>
          </cell>
          <cell r="O120"/>
          <cell r="P120">
            <v>607798357.30999994</v>
          </cell>
          <cell r="Q120"/>
          <cell r="R120">
            <v>212201493</v>
          </cell>
          <cell r="S120"/>
          <cell r="T120"/>
          <cell r="U120"/>
          <cell r="V120">
            <v>17257901</v>
          </cell>
          <cell r="W120"/>
          <cell r="X120">
            <v>-3478981.49</v>
          </cell>
          <cell r="Y120"/>
          <cell r="Z120"/>
          <cell r="AA120"/>
          <cell r="AB120">
            <v>-415773.07849999995</v>
          </cell>
          <cell r="AC120"/>
          <cell r="AD120">
            <v>225564639.43150005</v>
          </cell>
          <cell r="AE120"/>
          <cell r="AF120"/>
          <cell r="AG120"/>
          <cell r="AH120">
            <v>17156805</v>
          </cell>
          <cell r="AI120"/>
          <cell r="AJ120">
            <v>-3621051.0700000003</v>
          </cell>
          <cell r="AK120"/>
          <cell r="AL120"/>
          <cell r="AM120"/>
          <cell r="AN120">
            <v>-432275.58699999994</v>
          </cell>
          <cell r="AO120"/>
          <cell r="AP120">
            <v>238668117.77449998</v>
          </cell>
        </row>
        <row r="121">
          <cell r="A121">
            <v>0</v>
          </cell>
          <cell r="B121"/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H121"/>
          <cell r="AI121"/>
          <cell r="AJ121"/>
          <cell r="AK121"/>
          <cell r="AL121"/>
          <cell r="AM121"/>
          <cell r="AN121"/>
          <cell r="AO121"/>
          <cell r="AP121"/>
        </row>
        <row r="122">
          <cell r="A122">
            <v>0</v>
          </cell>
          <cell r="B122"/>
          <cell r="C122"/>
          <cell r="D122"/>
          <cell r="E122"/>
          <cell r="F122" t="str">
            <v>WYODAK</v>
          </cell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H122"/>
          <cell r="AI122"/>
          <cell r="AJ122"/>
          <cell r="AK122"/>
          <cell r="AL122"/>
          <cell r="AM122"/>
          <cell r="AN122"/>
          <cell r="AO122"/>
          <cell r="AP122"/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/>
          <cell r="H123">
            <v>164796.79999999999</v>
          </cell>
          <cell r="I123"/>
          <cell r="J123">
            <v>0</v>
          </cell>
          <cell r="K123"/>
          <cell r="L123">
            <v>164796.79999999999</v>
          </cell>
          <cell r="M123"/>
          <cell r="N123">
            <v>0</v>
          </cell>
          <cell r="O123"/>
          <cell r="P123">
            <v>164796.79999999999</v>
          </cell>
          <cell r="Q123"/>
          <cell r="R123">
            <v>87054</v>
          </cell>
          <cell r="S123"/>
          <cell r="T123">
            <v>1.42</v>
          </cell>
          <cell r="U123"/>
          <cell r="V123">
            <v>2340</v>
          </cell>
          <cell r="W123"/>
          <cell r="X123">
            <v>0</v>
          </cell>
          <cell r="Y123"/>
          <cell r="Z123">
            <v>0</v>
          </cell>
          <cell r="AA123"/>
          <cell r="AB123">
            <v>0</v>
          </cell>
          <cell r="AC123"/>
          <cell r="AD123">
            <v>89394</v>
          </cell>
          <cell r="AE123"/>
          <cell r="AF123">
            <v>1.42</v>
          </cell>
          <cell r="AG123"/>
          <cell r="AH123">
            <v>2340</v>
          </cell>
          <cell r="AI123"/>
          <cell r="AJ123">
            <v>0</v>
          </cell>
          <cell r="AK123"/>
          <cell r="AL123">
            <v>0</v>
          </cell>
          <cell r="AM123"/>
          <cell r="AN123">
            <v>0</v>
          </cell>
          <cell r="AO123"/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/>
          <cell r="H124">
            <v>51317577.18</v>
          </cell>
          <cell r="I124"/>
          <cell r="J124">
            <v>-156684.96999999997</v>
          </cell>
          <cell r="K124"/>
          <cell r="L124">
            <v>51160892.210000001</v>
          </cell>
          <cell r="M124"/>
          <cell r="N124">
            <v>-161398.66000000003</v>
          </cell>
          <cell r="O124"/>
          <cell r="P124">
            <v>50999493.550000004</v>
          </cell>
          <cell r="Q124"/>
          <cell r="R124">
            <v>26663441</v>
          </cell>
          <cell r="S124"/>
          <cell r="T124">
            <v>1.51</v>
          </cell>
          <cell r="U124"/>
          <cell r="V124">
            <v>773712</v>
          </cell>
          <cell r="W124"/>
          <cell r="X124">
            <v>-156684.96999999997</v>
          </cell>
          <cell r="Y124"/>
          <cell r="Z124">
            <v>-30</v>
          </cell>
          <cell r="AA124"/>
          <cell r="AB124">
            <v>-47005.490999999995</v>
          </cell>
          <cell r="AC124"/>
          <cell r="AD124">
            <v>27233462.539000001</v>
          </cell>
          <cell r="AE124"/>
          <cell r="AF124">
            <v>1.51</v>
          </cell>
          <cell r="AG124"/>
          <cell r="AH124">
            <v>771311</v>
          </cell>
          <cell r="AI124"/>
          <cell r="AJ124">
            <v>-161398.66000000003</v>
          </cell>
          <cell r="AK124"/>
          <cell r="AL124">
            <v>-30</v>
          </cell>
          <cell r="AM124"/>
          <cell r="AN124">
            <v>-48419.598000000005</v>
          </cell>
          <cell r="AO124"/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/>
          <cell r="H125">
            <v>300866077.38</v>
          </cell>
          <cell r="I125"/>
          <cell r="J125">
            <v>-2117535.21</v>
          </cell>
          <cell r="K125"/>
          <cell r="L125">
            <v>298748542.17000002</v>
          </cell>
          <cell r="M125"/>
          <cell r="N125">
            <v>-2189198.8999999994</v>
          </cell>
          <cell r="O125"/>
          <cell r="P125">
            <v>296559343.27000004</v>
          </cell>
          <cell r="Q125"/>
          <cell r="R125">
            <v>85481727</v>
          </cell>
          <cell r="S125"/>
          <cell r="T125">
            <v>1.79</v>
          </cell>
          <cell r="U125"/>
          <cell r="V125">
            <v>5366551</v>
          </cell>
          <cell r="W125"/>
          <cell r="X125">
            <v>-2117535.21</v>
          </cell>
          <cell r="Y125"/>
          <cell r="Z125">
            <v>-10</v>
          </cell>
          <cell r="AA125"/>
          <cell r="AB125">
            <v>-211753.52100000001</v>
          </cell>
          <cell r="AC125"/>
          <cell r="AD125">
            <v>88518989.269000009</v>
          </cell>
          <cell r="AE125"/>
          <cell r="AF125">
            <v>1.79</v>
          </cell>
          <cell r="AG125"/>
          <cell r="AH125">
            <v>5328006</v>
          </cell>
          <cell r="AI125"/>
          <cell r="AJ125">
            <v>-2189198.8999999994</v>
          </cell>
          <cell r="AK125"/>
          <cell r="AL125">
            <v>-10</v>
          </cell>
          <cell r="AM125"/>
          <cell r="AN125">
            <v>-218919.88999999993</v>
          </cell>
          <cell r="AO125"/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/>
          <cell r="H126">
            <v>64048524.350000001</v>
          </cell>
          <cell r="I126"/>
          <cell r="J126">
            <v>-615894.2799999998</v>
          </cell>
          <cell r="K126"/>
          <cell r="L126">
            <v>63432630.07</v>
          </cell>
          <cell r="M126"/>
          <cell r="N126">
            <v>-626754.91000000015</v>
          </cell>
          <cell r="O126"/>
          <cell r="P126">
            <v>62805875.159999996</v>
          </cell>
          <cell r="Q126"/>
          <cell r="R126">
            <v>20811502</v>
          </cell>
          <cell r="S126"/>
          <cell r="T126">
            <v>1.82</v>
          </cell>
          <cell r="U126"/>
          <cell r="V126">
            <v>1160079</v>
          </cell>
          <cell r="W126"/>
          <cell r="X126">
            <v>-615894.2799999998</v>
          </cell>
          <cell r="Y126"/>
          <cell r="Z126">
            <v>-15</v>
          </cell>
          <cell r="AA126"/>
          <cell r="AB126">
            <v>-92384.141999999978</v>
          </cell>
          <cell r="AC126"/>
          <cell r="AD126">
            <v>21263302.577999998</v>
          </cell>
          <cell r="AE126"/>
          <cell r="AF126">
            <v>1.82</v>
          </cell>
          <cell r="AG126"/>
          <cell r="AH126">
            <v>1148770</v>
          </cell>
          <cell r="AI126"/>
          <cell r="AJ126">
            <v>-626754.91000000015</v>
          </cell>
          <cell r="AK126"/>
          <cell r="AL126">
            <v>-15</v>
          </cell>
          <cell r="AM126"/>
          <cell r="AN126">
            <v>-94013.236500000028</v>
          </cell>
          <cell r="AO126"/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/>
          <cell r="H127">
            <v>28129327.460000001</v>
          </cell>
          <cell r="I127"/>
          <cell r="J127">
            <v>-86824.890000000014</v>
          </cell>
          <cell r="K127"/>
          <cell r="L127">
            <v>28042502.57</v>
          </cell>
          <cell r="M127"/>
          <cell r="N127">
            <v>-91273.970000000016</v>
          </cell>
          <cell r="O127"/>
          <cell r="P127">
            <v>27951228.600000001</v>
          </cell>
          <cell r="Q127"/>
          <cell r="R127">
            <v>11407068</v>
          </cell>
          <cell r="S127"/>
          <cell r="T127">
            <v>1.43</v>
          </cell>
          <cell r="U127"/>
          <cell r="V127">
            <v>401629</v>
          </cell>
          <cell r="W127"/>
          <cell r="X127">
            <v>-86824.890000000014</v>
          </cell>
          <cell r="Y127"/>
          <cell r="Z127">
            <v>-10</v>
          </cell>
          <cell r="AA127"/>
          <cell r="AB127">
            <v>-8682.4890000000014</v>
          </cell>
          <cell r="AC127"/>
          <cell r="AD127">
            <v>11713189.620999999</v>
          </cell>
          <cell r="AE127"/>
          <cell r="AF127">
            <v>1.43</v>
          </cell>
          <cell r="AG127"/>
          <cell r="AH127">
            <v>400355</v>
          </cell>
          <cell r="AI127"/>
          <cell r="AJ127">
            <v>-91273.970000000016</v>
          </cell>
          <cell r="AK127"/>
          <cell r="AL127">
            <v>-10</v>
          </cell>
          <cell r="AM127"/>
          <cell r="AN127">
            <v>-9127.3970000000027</v>
          </cell>
          <cell r="AO127"/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/>
          <cell r="H128">
            <v>1231113.42</v>
          </cell>
          <cell r="I128"/>
          <cell r="J128">
            <v>-17710.97</v>
          </cell>
          <cell r="K128"/>
          <cell r="L128">
            <v>1213402.45</v>
          </cell>
          <cell r="M128"/>
          <cell r="N128">
            <v>-17710.97</v>
          </cell>
          <cell r="O128"/>
          <cell r="P128">
            <v>1195691.48</v>
          </cell>
          <cell r="Q128"/>
          <cell r="R128">
            <v>208893</v>
          </cell>
          <cell r="S128"/>
          <cell r="T128">
            <v>2.63</v>
          </cell>
          <cell r="U128"/>
          <cell r="V128">
            <v>32145</v>
          </cell>
          <cell r="W128"/>
          <cell r="X128">
            <v>-17710.97</v>
          </cell>
          <cell r="Y128"/>
          <cell r="Z128">
            <v>-10</v>
          </cell>
          <cell r="AA128"/>
          <cell r="AB128">
            <v>-1771.0970000000002</v>
          </cell>
          <cell r="AC128"/>
          <cell r="AD128">
            <v>221555.93299999999</v>
          </cell>
          <cell r="AE128"/>
          <cell r="AF128">
            <v>2.63</v>
          </cell>
          <cell r="AG128"/>
          <cell r="AH128">
            <v>31680</v>
          </cell>
          <cell r="AI128"/>
          <cell r="AJ128">
            <v>-17710.97</v>
          </cell>
          <cell r="AK128"/>
          <cell r="AL128">
            <v>-10</v>
          </cell>
          <cell r="AM128"/>
          <cell r="AN128">
            <v>-1771.0970000000002</v>
          </cell>
          <cell r="AO128"/>
          <cell r="AP128">
            <v>233753.86599999998</v>
          </cell>
        </row>
        <row r="129">
          <cell r="A129">
            <v>0</v>
          </cell>
          <cell r="B129"/>
          <cell r="C129"/>
          <cell r="D129"/>
          <cell r="E129"/>
          <cell r="F129" t="str">
            <v>TOTAL WYODAK</v>
          </cell>
          <cell r="G129"/>
          <cell r="H129">
            <v>445757416.59000003</v>
          </cell>
          <cell r="I129"/>
          <cell r="J129">
            <v>-2994650.32</v>
          </cell>
          <cell r="K129"/>
          <cell r="L129">
            <v>442762766.26999998</v>
          </cell>
          <cell r="M129"/>
          <cell r="N129">
            <v>-3086337.41</v>
          </cell>
          <cell r="O129"/>
          <cell r="P129">
            <v>439676428.86000013</v>
          </cell>
          <cell r="Q129"/>
          <cell r="R129">
            <v>144659685</v>
          </cell>
          <cell r="S129"/>
          <cell r="T129"/>
          <cell r="U129"/>
          <cell r="V129">
            <v>7736456</v>
          </cell>
          <cell r="W129"/>
          <cell r="X129">
            <v>-2994650.32</v>
          </cell>
          <cell r="Y129"/>
          <cell r="Z129"/>
          <cell r="AA129"/>
          <cell r="AB129">
            <v>-361596.74</v>
          </cell>
          <cell r="AC129"/>
          <cell r="AD129">
            <v>149039893.94</v>
          </cell>
          <cell r="AE129"/>
          <cell r="AF129"/>
          <cell r="AG129"/>
          <cell r="AH129">
            <v>7682462</v>
          </cell>
          <cell r="AI129"/>
          <cell r="AJ129">
            <v>-3086337.41</v>
          </cell>
          <cell r="AK129"/>
          <cell r="AL129"/>
          <cell r="AM129"/>
          <cell r="AN129">
            <v>-372251.21850000002</v>
          </cell>
          <cell r="AO129"/>
          <cell r="AP129">
            <v>153263767.31150001</v>
          </cell>
        </row>
        <row r="130">
          <cell r="A130">
            <v>0</v>
          </cell>
          <cell r="B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</row>
        <row r="131">
          <cell r="A131">
            <v>0</v>
          </cell>
          <cell r="B131"/>
          <cell r="C131"/>
          <cell r="D131"/>
          <cell r="E131"/>
          <cell r="F131" t="str">
            <v>TOTAL DEPRECIABLE STEAM PRODUCTION PLANT</v>
          </cell>
          <cell r="G131"/>
          <cell r="H131">
            <v>6274413604.2299995</v>
          </cell>
          <cell r="I131"/>
          <cell r="J131">
            <v>-41152696.74000001</v>
          </cell>
          <cell r="K131"/>
          <cell r="L131">
            <v>6233260907.4899979</v>
          </cell>
          <cell r="M131"/>
          <cell r="N131">
            <v>-42569201.579999983</v>
          </cell>
          <cell r="O131"/>
          <cell r="P131">
            <v>6190691705.9100018</v>
          </cell>
          <cell r="Q131"/>
          <cell r="R131">
            <v>2420929797</v>
          </cell>
          <cell r="S131"/>
          <cell r="T131"/>
          <cell r="U131"/>
          <cell r="V131">
            <v>137076051</v>
          </cell>
          <cell r="W131"/>
          <cell r="X131">
            <v>-41152696.74000001</v>
          </cell>
          <cell r="Y131"/>
          <cell r="Z131"/>
          <cell r="AA131"/>
          <cell r="AB131">
            <v>-5057150.0830000006</v>
          </cell>
          <cell r="AC131"/>
          <cell r="AD131">
            <v>2511796001.177</v>
          </cell>
          <cell r="AE131"/>
          <cell r="AF131"/>
          <cell r="AG131"/>
          <cell r="AH131">
            <v>136166081</v>
          </cell>
          <cell r="AI131"/>
          <cell r="AJ131">
            <v>-42569201.579999983</v>
          </cell>
          <cell r="AK131"/>
          <cell r="AL131"/>
          <cell r="AM131"/>
          <cell r="AN131">
            <v>-5228588.4354999997</v>
          </cell>
          <cell r="AO131"/>
          <cell r="AP131">
            <v>2600164292.1615009</v>
          </cell>
        </row>
        <row r="132">
          <cell r="A132">
            <v>0</v>
          </cell>
          <cell r="B132"/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</row>
        <row r="133">
          <cell r="A133">
            <v>0</v>
          </cell>
          <cell r="B133"/>
          <cell r="C133"/>
          <cell r="D133"/>
          <cell r="E133">
            <v>310.3</v>
          </cell>
          <cell r="F133" t="str">
            <v>Water Rights</v>
          </cell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H133"/>
          <cell r="AI133"/>
          <cell r="AJ133"/>
          <cell r="AK133"/>
          <cell r="AL133"/>
          <cell r="AM133"/>
          <cell r="AN133"/>
          <cell r="AO133"/>
          <cell r="AP133"/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/>
          <cell r="H134">
            <v>865460.63</v>
          </cell>
          <cell r="I134"/>
          <cell r="J134">
            <v>0</v>
          </cell>
          <cell r="K134"/>
          <cell r="L134">
            <v>865460.63</v>
          </cell>
          <cell r="M134"/>
          <cell r="N134">
            <v>0</v>
          </cell>
          <cell r="O134"/>
          <cell r="P134">
            <v>865460.63</v>
          </cell>
          <cell r="Q134"/>
          <cell r="R134">
            <v>683010</v>
          </cell>
          <cell r="S134"/>
          <cell r="T134">
            <v>0</v>
          </cell>
          <cell r="U134"/>
          <cell r="V134">
            <v>0</v>
          </cell>
          <cell r="W134"/>
          <cell r="X134">
            <v>0</v>
          </cell>
          <cell r="Y134"/>
          <cell r="Z134"/>
          <cell r="AA134"/>
          <cell r="AB134">
            <v>0</v>
          </cell>
          <cell r="AC134"/>
          <cell r="AD134">
            <v>683010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/>
          <cell r="AM134"/>
          <cell r="AN134">
            <v>0</v>
          </cell>
          <cell r="AO134"/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/>
          <cell r="H135">
            <v>9700996.6099999994</v>
          </cell>
          <cell r="I135"/>
          <cell r="J135">
            <v>0</v>
          </cell>
          <cell r="K135"/>
          <cell r="L135">
            <v>9700996.6099999994</v>
          </cell>
          <cell r="M135"/>
          <cell r="N135">
            <v>0</v>
          </cell>
          <cell r="O135"/>
          <cell r="P135">
            <v>9700996.6099999994</v>
          </cell>
          <cell r="Q135"/>
          <cell r="R135">
            <v>2534227</v>
          </cell>
          <cell r="S135"/>
          <cell r="T135">
            <v>0</v>
          </cell>
          <cell r="U135"/>
          <cell r="V135">
            <v>0</v>
          </cell>
          <cell r="W135"/>
          <cell r="X135">
            <v>0</v>
          </cell>
          <cell r="Y135"/>
          <cell r="Z135"/>
          <cell r="AA135"/>
          <cell r="AB135">
            <v>0</v>
          </cell>
          <cell r="AC135"/>
          <cell r="AD135">
            <v>2534227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/>
          <cell r="AM135"/>
          <cell r="AN135">
            <v>0</v>
          </cell>
          <cell r="AO135"/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/>
          <cell r="H136">
            <v>8138.01</v>
          </cell>
          <cell r="I136"/>
          <cell r="J136">
            <v>0</v>
          </cell>
          <cell r="K136"/>
          <cell r="L136">
            <v>8138.01</v>
          </cell>
          <cell r="M136"/>
          <cell r="N136">
            <v>0</v>
          </cell>
          <cell r="O136"/>
          <cell r="P136">
            <v>8138.01</v>
          </cell>
          <cell r="Q136"/>
          <cell r="R136">
            <v>12995</v>
          </cell>
          <cell r="S136"/>
          <cell r="T136">
            <v>0</v>
          </cell>
          <cell r="U136"/>
          <cell r="V136">
            <v>0</v>
          </cell>
          <cell r="W136"/>
          <cell r="X136">
            <v>0</v>
          </cell>
          <cell r="Y136"/>
          <cell r="Z136"/>
          <cell r="AA136"/>
          <cell r="AB136">
            <v>0</v>
          </cell>
          <cell r="AC136"/>
          <cell r="AD136">
            <v>12995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>
            <v>0</v>
          </cell>
          <cell r="AO136"/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/>
          <cell r="H137">
            <v>24271831.300000001</v>
          </cell>
          <cell r="I137"/>
          <cell r="J137">
            <v>0</v>
          </cell>
          <cell r="K137"/>
          <cell r="L137">
            <v>24271831.300000001</v>
          </cell>
          <cell r="M137"/>
          <cell r="N137">
            <v>0</v>
          </cell>
          <cell r="O137"/>
          <cell r="P137">
            <v>24271831.300000001</v>
          </cell>
          <cell r="Q137"/>
          <cell r="R137">
            <v>10839179</v>
          </cell>
          <cell r="S137"/>
          <cell r="T137">
            <v>0</v>
          </cell>
          <cell r="U137"/>
          <cell r="V137">
            <v>0</v>
          </cell>
          <cell r="W137"/>
          <cell r="X137">
            <v>0</v>
          </cell>
          <cell r="Y137"/>
          <cell r="Z137"/>
          <cell r="AA137"/>
          <cell r="AB137">
            <v>0</v>
          </cell>
          <cell r="AC137"/>
          <cell r="AD137">
            <v>10839179</v>
          </cell>
          <cell r="AE137"/>
          <cell r="AF137">
            <v>0</v>
          </cell>
          <cell r="AG137"/>
          <cell r="AH137">
            <v>0</v>
          </cell>
          <cell r="AI137"/>
          <cell r="AJ137">
            <v>0</v>
          </cell>
          <cell r="AK137"/>
          <cell r="AL137"/>
          <cell r="AM137"/>
          <cell r="AN137">
            <v>0</v>
          </cell>
          <cell r="AO137"/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/>
          <cell r="H138">
            <v>1471639</v>
          </cell>
          <cell r="I138"/>
          <cell r="J138">
            <v>0</v>
          </cell>
          <cell r="K138"/>
          <cell r="L138">
            <v>1471639</v>
          </cell>
          <cell r="M138"/>
          <cell r="N138">
            <v>0</v>
          </cell>
          <cell r="O138"/>
          <cell r="P138">
            <v>1471639</v>
          </cell>
          <cell r="Q138"/>
          <cell r="R138">
            <v>981841</v>
          </cell>
          <cell r="S138"/>
          <cell r="T138">
            <v>0</v>
          </cell>
          <cell r="U138"/>
          <cell r="V138">
            <v>0</v>
          </cell>
          <cell r="W138"/>
          <cell r="X138">
            <v>0</v>
          </cell>
          <cell r="Y138"/>
          <cell r="Z138"/>
          <cell r="AA138"/>
          <cell r="AB138">
            <v>0</v>
          </cell>
          <cell r="AC138"/>
          <cell r="AD138">
            <v>981841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/>
          <cell r="AM138"/>
          <cell r="AN138">
            <v>0</v>
          </cell>
          <cell r="AO138"/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/>
          <cell r="H139">
            <v>171270</v>
          </cell>
          <cell r="I139"/>
          <cell r="J139">
            <v>0</v>
          </cell>
          <cell r="K139"/>
          <cell r="L139">
            <v>171270</v>
          </cell>
          <cell r="M139"/>
          <cell r="N139">
            <v>0</v>
          </cell>
          <cell r="O139"/>
          <cell r="P139">
            <v>171270</v>
          </cell>
          <cell r="Q139"/>
          <cell r="R139">
            <v>96463</v>
          </cell>
          <cell r="S139"/>
          <cell r="T139">
            <v>0</v>
          </cell>
          <cell r="U139"/>
          <cell r="V139">
            <v>0</v>
          </cell>
          <cell r="W139"/>
          <cell r="X139">
            <v>0</v>
          </cell>
          <cell r="Y139"/>
          <cell r="Z139"/>
          <cell r="AA139"/>
          <cell r="AB139">
            <v>0</v>
          </cell>
          <cell r="AC139"/>
          <cell r="AD139">
            <v>96463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/>
          <cell r="AM139"/>
          <cell r="AN139">
            <v>0</v>
          </cell>
          <cell r="AO139"/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/>
          <cell r="H140">
            <v>690.97</v>
          </cell>
          <cell r="I140"/>
          <cell r="J140">
            <v>0</v>
          </cell>
          <cell r="K140"/>
          <cell r="L140">
            <v>690.97</v>
          </cell>
          <cell r="M140"/>
          <cell r="N140">
            <v>0</v>
          </cell>
          <cell r="O140"/>
          <cell r="P140">
            <v>690.97</v>
          </cell>
          <cell r="Q140"/>
          <cell r="R140">
            <v>631</v>
          </cell>
          <cell r="S140"/>
          <cell r="T140">
            <v>0</v>
          </cell>
          <cell r="U140"/>
          <cell r="V140">
            <v>0</v>
          </cell>
          <cell r="W140"/>
          <cell r="X140">
            <v>0</v>
          </cell>
          <cell r="Y140"/>
          <cell r="Z140"/>
          <cell r="AA140"/>
          <cell r="AB140">
            <v>0</v>
          </cell>
          <cell r="AC140"/>
          <cell r="AD140">
            <v>631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/>
          <cell r="AM140"/>
          <cell r="AN140">
            <v>0</v>
          </cell>
          <cell r="AO140"/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/>
          <cell r="H141">
            <v>13496.8</v>
          </cell>
          <cell r="I141"/>
          <cell r="J141">
            <v>0</v>
          </cell>
          <cell r="K141"/>
          <cell r="L141">
            <v>13496.8</v>
          </cell>
          <cell r="M141"/>
          <cell r="N141">
            <v>0</v>
          </cell>
          <cell r="O141"/>
          <cell r="P141">
            <v>13496.8</v>
          </cell>
          <cell r="Q141"/>
          <cell r="R141">
            <v>7722</v>
          </cell>
          <cell r="S141"/>
          <cell r="T141">
            <v>0</v>
          </cell>
          <cell r="U141"/>
          <cell r="V141">
            <v>0</v>
          </cell>
          <cell r="W141"/>
          <cell r="X141">
            <v>0</v>
          </cell>
          <cell r="Y141"/>
          <cell r="Z141"/>
          <cell r="AA141"/>
          <cell r="AB141">
            <v>0</v>
          </cell>
          <cell r="AC141"/>
          <cell r="AD141">
            <v>7722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/>
          <cell r="AM141"/>
          <cell r="AN141">
            <v>0</v>
          </cell>
          <cell r="AO141"/>
          <cell r="AP141">
            <v>7722</v>
          </cell>
        </row>
        <row r="142">
          <cell r="A142">
            <v>0</v>
          </cell>
          <cell r="B142"/>
          <cell r="C142" t="str">
            <v>ProdTrans</v>
          </cell>
          <cell r="D142"/>
          <cell r="E142"/>
          <cell r="F142" t="str">
            <v>Total Account 310.30 Water Rights</v>
          </cell>
          <cell r="G142"/>
          <cell r="H142">
            <v>36503523.319999993</v>
          </cell>
          <cell r="I142"/>
          <cell r="J142">
            <v>0</v>
          </cell>
          <cell r="K142"/>
          <cell r="L142">
            <v>36503523.319999993</v>
          </cell>
          <cell r="M142"/>
          <cell r="N142">
            <v>0</v>
          </cell>
          <cell r="O142"/>
          <cell r="P142">
            <v>36503523.319999993</v>
          </cell>
          <cell r="Q142"/>
          <cell r="R142">
            <v>15156068</v>
          </cell>
          <cell r="S142"/>
          <cell r="T142"/>
          <cell r="U142"/>
          <cell r="V142">
            <v>0</v>
          </cell>
          <cell r="W142"/>
          <cell r="X142">
            <v>0</v>
          </cell>
          <cell r="Y142"/>
          <cell r="Z142"/>
          <cell r="AA142"/>
          <cell r="AB142">
            <v>0</v>
          </cell>
          <cell r="AC142"/>
          <cell r="AD142">
            <v>15156068</v>
          </cell>
          <cell r="AE142"/>
          <cell r="AF142"/>
          <cell r="AG142"/>
          <cell r="AH142">
            <v>0</v>
          </cell>
          <cell r="AI142"/>
          <cell r="AJ142">
            <v>0</v>
          </cell>
          <cell r="AK142"/>
          <cell r="AL142"/>
          <cell r="AM142"/>
          <cell r="AN142">
            <v>0</v>
          </cell>
          <cell r="AO142"/>
          <cell r="AP142">
            <v>15156068</v>
          </cell>
        </row>
        <row r="143">
          <cell r="A143">
            <v>0</v>
          </cell>
          <cell r="B143"/>
          <cell r="C143"/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H143"/>
          <cell r="AI143"/>
          <cell r="AJ143"/>
          <cell r="AK143"/>
          <cell r="AL143"/>
          <cell r="AM143"/>
          <cell r="AN143"/>
          <cell r="AO143"/>
          <cell r="AP143"/>
        </row>
        <row r="144">
          <cell r="A144">
            <v>0</v>
          </cell>
          <cell r="B144"/>
          <cell r="C144"/>
          <cell r="D144"/>
          <cell r="E144"/>
          <cell r="F144" t="str">
            <v>TOTAL STEAM PRODUCTION PLANT</v>
          </cell>
          <cell r="G144"/>
          <cell r="H144">
            <v>6310917127.5500002</v>
          </cell>
          <cell r="I144"/>
          <cell r="J144">
            <v>-41152696.74000001</v>
          </cell>
          <cell r="K144"/>
          <cell r="L144">
            <v>6269764430.8099985</v>
          </cell>
          <cell r="M144"/>
          <cell r="N144">
            <v>-42569201.579999983</v>
          </cell>
          <cell r="O144"/>
          <cell r="P144">
            <v>6227195229.2300024</v>
          </cell>
          <cell r="Q144"/>
          <cell r="R144">
            <v>2436085865</v>
          </cell>
          <cell r="S144"/>
          <cell r="T144"/>
          <cell r="U144"/>
          <cell r="V144">
            <v>137076051</v>
          </cell>
          <cell r="W144"/>
          <cell r="X144">
            <v>-41152696.74000001</v>
          </cell>
          <cell r="Y144"/>
          <cell r="Z144"/>
          <cell r="AA144"/>
          <cell r="AB144">
            <v>-5057150.0830000006</v>
          </cell>
          <cell r="AC144"/>
          <cell r="AD144">
            <v>2526952069.177</v>
          </cell>
          <cell r="AE144"/>
          <cell r="AF144"/>
          <cell r="AG144"/>
          <cell r="AH144">
            <v>136166081</v>
          </cell>
          <cell r="AI144"/>
          <cell r="AJ144">
            <v>-42569201.579999983</v>
          </cell>
          <cell r="AK144"/>
          <cell r="AL144"/>
          <cell r="AM144"/>
          <cell r="AN144">
            <v>-5228588.4354999997</v>
          </cell>
          <cell r="AO144"/>
          <cell r="AP144">
            <v>2615320360.1615009</v>
          </cell>
        </row>
        <row r="145">
          <cell r="A145">
            <v>0</v>
          </cell>
          <cell r="B145"/>
          <cell r="C145"/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</row>
        <row r="146">
          <cell r="A146">
            <v>0</v>
          </cell>
          <cell r="B146"/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H146"/>
          <cell r="AI146"/>
          <cell r="AJ146"/>
          <cell r="AK146"/>
          <cell r="AL146"/>
          <cell r="AM146"/>
          <cell r="AN146"/>
          <cell r="AO146"/>
          <cell r="AP146"/>
        </row>
        <row r="147">
          <cell r="A147">
            <v>0</v>
          </cell>
          <cell r="B147"/>
          <cell r="C147"/>
          <cell r="D147"/>
          <cell r="E147" t="str">
            <v>HYDRAULIC PRODUCTION PLANT</v>
          </cell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H147"/>
          <cell r="AI147"/>
          <cell r="AJ147"/>
          <cell r="AK147"/>
          <cell r="AL147"/>
          <cell r="AM147"/>
          <cell r="AN147"/>
          <cell r="AO147"/>
          <cell r="AP147"/>
        </row>
        <row r="148">
          <cell r="A148">
            <v>0</v>
          </cell>
          <cell r="B148"/>
          <cell r="C148"/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  <cell r="P148"/>
          <cell r="Q148"/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H148"/>
          <cell r="AI148"/>
          <cell r="AJ148"/>
          <cell r="AK148"/>
          <cell r="AL148"/>
          <cell r="AM148"/>
          <cell r="AN148"/>
          <cell r="AO148"/>
          <cell r="AP148"/>
        </row>
        <row r="149">
          <cell r="A149">
            <v>0</v>
          </cell>
          <cell r="B149"/>
          <cell r="C149"/>
          <cell r="D149"/>
          <cell r="E149"/>
          <cell r="F149" t="str">
            <v>ASHTON/ST. ANTHONY</v>
          </cell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/>
          <cell r="H150">
            <v>28699.78</v>
          </cell>
          <cell r="I150"/>
          <cell r="J150">
            <v>0</v>
          </cell>
          <cell r="K150"/>
          <cell r="L150">
            <v>28699.78</v>
          </cell>
          <cell r="M150"/>
          <cell r="N150">
            <v>0</v>
          </cell>
          <cell r="O150"/>
          <cell r="P150">
            <v>28699.78</v>
          </cell>
          <cell r="Q150"/>
          <cell r="R150">
            <v>15790</v>
          </cell>
          <cell r="S150"/>
          <cell r="T150">
            <v>2.9631657541065208</v>
          </cell>
          <cell r="U150"/>
          <cell r="V150">
            <v>850</v>
          </cell>
          <cell r="W150"/>
          <cell r="X150">
            <v>0</v>
          </cell>
          <cell r="Y150"/>
          <cell r="Z150">
            <v>0</v>
          </cell>
          <cell r="AA150"/>
          <cell r="AB150">
            <v>0</v>
          </cell>
          <cell r="AC150"/>
          <cell r="AD150">
            <v>16640</v>
          </cell>
          <cell r="AE150"/>
          <cell r="AF150">
            <v>2.9631657541065208</v>
          </cell>
          <cell r="AG150"/>
          <cell r="AH150">
            <v>850</v>
          </cell>
          <cell r="AI150"/>
          <cell r="AJ150">
            <v>0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/>
          <cell r="H151">
            <v>1179468.81</v>
          </cell>
          <cell r="I151"/>
          <cell r="J151">
            <v>-3152.9700000000003</v>
          </cell>
          <cell r="K151"/>
          <cell r="L151">
            <v>1176315.8400000001</v>
          </cell>
          <cell r="M151"/>
          <cell r="N151">
            <v>-3197.6999999999994</v>
          </cell>
          <cell r="O151"/>
          <cell r="P151">
            <v>1173118.1400000001</v>
          </cell>
          <cell r="Q151"/>
          <cell r="R151">
            <v>599314</v>
          </cell>
          <cell r="S151"/>
          <cell r="T151">
            <v>2.9077950919274027</v>
          </cell>
          <cell r="U151"/>
          <cell r="V151">
            <v>34251</v>
          </cell>
          <cell r="W151"/>
          <cell r="X151">
            <v>-3152.9700000000003</v>
          </cell>
          <cell r="Y151"/>
          <cell r="Z151">
            <v>-40</v>
          </cell>
          <cell r="AA151"/>
          <cell r="AB151">
            <v>-1261.1880000000001</v>
          </cell>
          <cell r="AC151"/>
          <cell r="AD151">
            <v>629150.84200000006</v>
          </cell>
          <cell r="AE151"/>
          <cell r="AF151">
            <v>2.9077950919274027</v>
          </cell>
          <cell r="AG151"/>
          <cell r="AH151">
            <v>34158</v>
          </cell>
          <cell r="AI151"/>
          <cell r="AJ151">
            <v>-3197.6999999999994</v>
          </cell>
          <cell r="AK151"/>
          <cell r="AL151">
            <v>-40</v>
          </cell>
          <cell r="AM151"/>
          <cell r="AN151">
            <v>-1279.0799999999997</v>
          </cell>
          <cell r="AO151"/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/>
          <cell r="H152">
            <v>14951743.140000001</v>
          </cell>
          <cell r="I152"/>
          <cell r="J152">
            <v>-17050.059999999998</v>
          </cell>
          <cell r="K152"/>
          <cell r="L152">
            <v>14934693.08</v>
          </cell>
          <cell r="M152"/>
          <cell r="N152">
            <v>-17484.510000000002</v>
          </cell>
          <cell r="O152"/>
          <cell r="P152">
            <v>14917208.57</v>
          </cell>
          <cell r="Q152"/>
          <cell r="R152">
            <v>2905527</v>
          </cell>
          <cell r="S152"/>
          <cell r="T152">
            <v>3.0637697053772963</v>
          </cell>
          <cell r="U152"/>
          <cell r="V152">
            <v>457826</v>
          </cell>
          <cell r="W152"/>
          <cell r="X152">
            <v>-17050.059999999998</v>
          </cell>
          <cell r="Y152"/>
          <cell r="Z152">
            <v>-40</v>
          </cell>
          <cell r="AA152"/>
          <cell r="AB152">
            <v>-6820.0239999999994</v>
          </cell>
          <cell r="AC152"/>
          <cell r="AD152">
            <v>3339482.9159999997</v>
          </cell>
          <cell r="AE152"/>
          <cell r="AF152">
            <v>3.0637697053772963</v>
          </cell>
          <cell r="AG152"/>
          <cell r="AH152">
            <v>457297</v>
          </cell>
          <cell r="AI152"/>
          <cell r="AJ152">
            <v>-17484.510000000002</v>
          </cell>
          <cell r="AK152"/>
          <cell r="AL152">
            <v>-40</v>
          </cell>
          <cell r="AM152"/>
          <cell r="AN152">
            <v>-6993.804000000001</v>
          </cell>
          <cell r="AO152"/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/>
          <cell r="H153">
            <v>2448998.34</v>
          </cell>
          <cell r="I153"/>
          <cell r="J153">
            <v>-8628.3499999999985</v>
          </cell>
          <cell r="K153"/>
          <cell r="L153">
            <v>2440369.9899999998</v>
          </cell>
          <cell r="M153"/>
          <cell r="N153">
            <v>-8967.9</v>
          </cell>
          <cell r="O153"/>
          <cell r="P153">
            <v>2431402.09</v>
          </cell>
          <cell r="Q153"/>
          <cell r="R153">
            <v>1289204</v>
          </cell>
          <cell r="S153"/>
          <cell r="T153">
            <v>3.160186581523571</v>
          </cell>
          <cell r="U153"/>
          <cell r="V153">
            <v>77257</v>
          </cell>
          <cell r="W153"/>
          <cell r="X153">
            <v>-8628.3499999999985</v>
          </cell>
          <cell r="Y153"/>
          <cell r="Z153">
            <v>-40</v>
          </cell>
          <cell r="AA153"/>
          <cell r="AB153">
            <v>-3451.3399999999992</v>
          </cell>
          <cell r="AC153"/>
          <cell r="AD153">
            <v>1354381.3099999998</v>
          </cell>
          <cell r="AE153"/>
          <cell r="AF153">
            <v>3.160186581523571</v>
          </cell>
          <cell r="AG153"/>
          <cell r="AH153">
            <v>76979</v>
          </cell>
          <cell r="AI153"/>
          <cell r="AJ153">
            <v>-8967.9</v>
          </cell>
          <cell r="AK153"/>
          <cell r="AL153">
            <v>-40</v>
          </cell>
          <cell r="AM153"/>
          <cell r="AN153">
            <v>-3587.16</v>
          </cell>
          <cell r="AO153"/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/>
          <cell r="H154">
            <v>1385149.56</v>
          </cell>
          <cell r="I154"/>
          <cell r="J154">
            <v>-13146.809999999996</v>
          </cell>
          <cell r="K154"/>
          <cell r="L154">
            <v>1372002.75</v>
          </cell>
          <cell r="M154"/>
          <cell r="N154">
            <v>-13324.33</v>
          </cell>
          <cell r="O154"/>
          <cell r="P154">
            <v>1358678.42</v>
          </cell>
          <cell r="Q154"/>
          <cell r="R154">
            <v>674765</v>
          </cell>
          <cell r="S154"/>
          <cell r="T154">
            <v>3.239595179053679</v>
          </cell>
          <cell r="U154"/>
          <cell r="V154">
            <v>44660</v>
          </cell>
          <cell r="W154"/>
          <cell r="X154">
            <v>-13146.809999999996</v>
          </cell>
          <cell r="Y154"/>
          <cell r="Z154">
            <v>-20</v>
          </cell>
          <cell r="AA154"/>
          <cell r="AB154">
            <v>-2629.3619999999992</v>
          </cell>
          <cell r="AC154"/>
          <cell r="AD154">
            <v>703648.8280000001</v>
          </cell>
          <cell r="AE154"/>
          <cell r="AF154">
            <v>3.239595179053679</v>
          </cell>
          <cell r="AG154"/>
          <cell r="AH154">
            <v>44232</v>
          </cell>
          <cell r="AI154"/>
          <cell r="AJ154">
            <v>-13324.33</v>
          </cell>
          <cell r="AK154"/>
          <cell r="AL154">
            <v>-20</v>
          </cell>
          <cell r="AM154"/>
          <cell r="AN154">
            <v>-2664.866</v>
          </cell>
          <cell r="AO154"/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/>
          <cell r="H155">
            <v>8649.9699999999993</v>
          </cell>
          <cell r="I155"/>
          <cell r="J155">
            <v>-65.39</v>
          </cell>
          <cell r="K155"/>
          <cell r="L155">
            <v>8584.58</v>
          </cell>
          <cell r="M155"/>
          <cell r="N155">
            <v>-65.78</v>
          </cell>
          <cell r="O155"/>
          <cell r="P155">
            <v>8518.7999999999993</v>
          </cell>
          <cell r="Q155"/>
          <cell r="R155">
            <v>5093</v>
          </cell>
          <cell r="S155"/>
          <cell r="T155">
            <v>2.8162572607266174</v>
          </cell>
          <cell r="U155"/>
          <cell r="V155">
            <v>243</v>
          </cell>
          <cell r="W155"/>
          <cell r="X155">
            <v>-65.39</v>
          </cell>
          <cell r="Y155"/>
          <cell r="Z155">
            <v>-10</v>
          </cell>
          <cell r="AA155"/>
          <cell r="AB155">
            <v>-6.5389999999999997</v>
          </cell>
          <cell r="AC155"/>
          <cell r="AD155">
            <v>5264.0709999999999</v>
          </cell>
          <cell r="AE155"/>
          <cell r="AF155">
            <v>2.8162572607266174</v>
          </cell>
          <cell r="AG155"/>
          <cell r="AH155">
            <v>241</v>
          </cell>
          <cell r="AI155"/>
          <cell r="AJ155">
            <v>-65.78</v>
          </cell>
          <cell r="AK155"/>
          <cell r="AL155">
            <v>-10</v>
          </cell>
          <cell r="AM155"/>
          <cell r="AN155">
            <v>-6.5779999999999994</v>
          </cell>
          <cell r="AO155"/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/>
          <cell r="H156">
            <v>744.3</v>
          </cell>
          <cell r="I156"/>
          <cell r="J156">
            <v>-6.08</v>
          </cell>
          <cell r="K156"/>
          <cell r="L156">
            <v>738.21999999999991</v>
          </cell>
          <cell r="M156"/>
          <cell r="N156">
            <v>-6.16</v>
          </cell>
          <cell r="O156"/>
          <cell r="P156">
            <v>732.06</v>
          </cell>
          <cell r="Q156"/>
          <cell r="R156">
            <v>598</v>
          </cell>
          <cell r="S156"/>
          <cell r="T156">
            <v>1.7918564199873495</v>
          </cell>
          <cell r="U156"/>
          <cell r="V156">
            <v>13</v>
          </cell>
          <cell r="W156"/>
          <cell r="X156">
            <v>-6.08</v>
          </cell>
          <cell r="Y156"/>
          <cell r="Z156">
            <v>-40</v>
          </cell>
          <cell r="AA156"/>
          <cell r="AB156">
            <v>-2.4319999999999999</v>
          </cell>
          <cell r="AC156"/>
          <cell r="AD156">
            <v>602.48799999999994</v>
          </cell>
          <cell r="AE156"/>
          <cell r="AF156">
            <v>1.7918564199873495</v>
          </cell>
          <cell r="AG156"/>
          <cell r="AH156">
            <v>13</v>
          </cell>
          <cell r="AI156"/>
          <cell r="AJ156">
            <v>-6.16</v>
          </cell>
          <cell r="AK156"/>
          <cell r="AL156">
            <v>-40</v>
          </cell>
          <cell r="AM156"/>
          <cell r="AN156">
            <v>-2.464</v>
          </cell>
          <cell r="AO156"/>
          <cell r="AP156">
            <v>606.86399999999992</v>
          </cell>
        </row>
        <row r="157">
          <cell r="A157">
            <v>0</v>
          </cell>
          <cell r="B157"/>
          <cell r="C157"/>
          <cell r="D157"/>
          <cell r="E157"/>
          <cell r="F157" t="str">
            <v>TOTAL ASHTON/ST. ANTHONY</v>
          </cell>
          <cell r="G157"/>
          <cell r="H157">
            <v>20003453.899999999</v>
          </cell>
          <cell r="I157"/>
          <cell r="J157">
            <v>-42049.659999999996</v>
          </cell>
          <cell r="K157"/>
          <cell r="L157">
            <v>19961404.239999995</v>
          </cell>
          <cell r="M157"/>
          <cell r="N157">
            <v>-43046.380000000005</v>
          </cell>
          <cell r="O157"/>
          <cell r="P157">
            <v>19918357.859999999</v>
          </cell>
          <cell r="Q157"/>
          <cell r="R157">
            <v>5490291</v>
          </cell>
          <cell r="S157"/>
          <cell r="T157"/>
          <cell r="U157"/>
          <cell r="V157">
            <v>615100</v>
          </cell>
          <cell r="W157"/>
          <cell r="X157">
            <v>-42049.659999999996</v>
          </cell>
          <cell r="Y157"/>
          <cell r="Z157"/>
          <cell r="AA157"/>
          <cell r="AB157">
            <v>-14170.885</v>
          </cell>
          <cell r="AC157"/>
          <cell r="AD157">
            <v>6049170.4550000001</v>
          </cell>
          <cell r="AE157"/>
          <cell r="AF157"/>
          <cell r="AG157"/>
          <cell r="AH157">
            <v>613770</v>
          </cell>
          <cell r="AI157"/>
          <cell r="AJ157">
            <v>-43046.380000000005</v>
          </cell>
          <cell r="AK157"/>
          <cell r="AL157"/>
          <cell r="AM157"/>
          <cell r="AN157">
            <v>-14533.951999999999</v>
          </cell>
          <cell r="AO157"/>
          <cell r="AP157">
            <v>6605360.1230000006</v>
          </cell>
        </row>
        <row r="158">
          <cell r="A158">
            <v>0</v>
          </cell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</row>
        <row r="159">
          <cell r="A159">
            <v>0</v>
          </cell>
          <cell r="B159"/>
          <cell r="C159"/>
          <cell r="D159"/>
          <cell r="E159"/>
          <cell r="F159" t="str">
            <v>BEAR RIVER</v>
          </cell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/>
          <cell r="H160">
            <v>5879.43</v>
          </cell>
          <cell r="I160"/>
          <cell r="J160">
            <v>0</v>
          </cell>
          <cell r="K160"/>
          <cell r="L160">
            <v>5879.43</v>
          </cell>
          <cell r="M160"/>
          <cell r="N160">
            <v>0</v>
          </cell>
          <cell r="O160"/>
          <cell r="P160">
            <v>5879.43</v>
          </cell>
          <cell r="Q160"/>
          <cell r="R160">
            <v>4113</v>
          </cell>
          <cell r="S160"/>
          <cell r="T160">
            <v>1.3954250218921083</v>
          </cell>
          <cell r="U160"/>
          <cell r="V160">
            <v>82</v>
          </cell>
          <cell r="W160"/>
          <cell r="X160">
            <v>0</v>
          </cell>
          <cell r="Y160"/>
          <cell r="Z160">
            <v>0</v>
          </cell>
          <cell r="AA160"/>
          <cell r="AB160">
            <v>0</v>
          </cell>
          <cell r="AC160"/>
          <cell r="AD160">
            <v>4195</v>
          </cell>
          <cell r="AE160"/>
          <cell r="AF160">
            <v>1.3954250218921083</v>
          </cell>
          <cell r="AG160"/>
          <cell r="AH160">
            <v>82</v>
          </cell>
          <cell r="AI160"/>
          <cell r="AJ160">
            <v>0</v>
          </cell>
          <cell r="AK160"/>
          <cell r="AL160">
            <v>0</v>
          </cell>
          <cell r="AM160"/>
          <cell r="AN160">
            <v>0</v>
          </cell>
          <cell r="AO160"/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/>
          <cell r="H161">
            <v>4674162.68</v>
          </cell>
          <cell r="I161"/>
          <cell r="J161">
            <v>-17826.799999999996</v>
          </cell>
          <cell r="K161"/>
          <cell r="L161">
            <v>4656335.88</v>
          </cell>
          <cell r="M161"/>
          <cell r="N161">
            <v>-18065.360000000004</v>
          </cell>
          <cell r="O161"/>
          <cell r="P161">
            <v>4638270.5199999996</v>
          </cell>
          <cell r="Q161"/>
          <cell r="R161">
            <v>1885457</v>
          </cell>
          <cell r="S161"/>
          <cell r="T161">
            <v>1.846801277527933</v>
          </cell>
          <cell r="U161"/>
          <cell r="V161">
            <v>86158</v>
          </cell>
          <cell r="W161"/>
          <cell r="X161">
            <v>-17826.799999999996</v>
          </cell>
          <cell r="Y161"/>
          <cell r="Z161">
            <v>-40</v>
          </cell>
          <cell r="AA161"/>
          <cell r="AB161">
            <v>-7130.7199999999975</v>
          </cell>
          <cell r="AC161"/>
          <cell r="AD161">
            <v>1946657.48</v>
          </cell>
          <cell r="AE161"/>
          <cell r="AF161">
            <v>1.846801277527933</v>
          </cell>
          <cell r="AG161"/>
          <cell r="AH161">
            <v>85826</v>
          </cell>
          <cell r="AI161"/>
          <cell r="AJ161">
            <v>-18065.360000000004</v>
          </cell>
          <cell r="AK161"/>
          <cell r="AL161">
            <v>-40</v>
          </cell>
          <cell r="AM161"/>
          <cell r="AN161">
            <v>-7226.1440000000011</v>
          </cell>
          <cell r="AO161"/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/>
          <cell r="H162">
            <v>25220204.32</v>
          </cell>
          <cell r="I162"/>
          <cell r="J162">
            <v>-70894.3</v>
          </cell>
          <cell r="K162"/>
          <cell r="L162">
            <v>25149310.02</v>
          </cell>
          <cell r="M162"/>
          <cell r="N162">
            <v>-72291.900000000009</v>
          </cell>
          <cell r="O162"/>
          <cell r="P162">
            <v>25077018.120000001</v>
          </cell>
          <cell r="Q162"/>
          <cell r="R162">
            <v>9868843</v>
          </cell>
          <cell r="S162"/>
          <cell r="T162">
            <v>1.9560204143584277</v>
          </cell>
          <cell r="U162"/>
          <cell r="V162">
            <v>492619</v>
          </cell>
          <cell r="W162"/>
          <cell r="X162">
            <v>-70894.3</v>
          </cell>
          <cell r="Y162"/>
          <cell r="Z162">
            <v>-40</v>
          </cell>
          <cell r="AA162"/>
          <cell r="AB162">
            <v>-28357.72</v>
          </cell>
          <cell r="AC162"/>
          <cell r="AD162">
            <v>10262209.979999999</v>
          </cell>
          <cell r="AE162"/>
          <cell r="AF162">
            <v>1.9560204143584277</v>
          </cell>
          <cell r="AG162"/>
          <cell r="AH162">
            <v>491219</v>
          </cell>
          <cell r="AI162"/>
          <cell r="AJ162">
            <v>-72291.900000000009</v>
          </cell>
          <cell r="AK162"/>
          <cell r="AL162">
            <v>-40</v>
          </cell>
          <cell r="AM162"/>
          <cell r="AN162">
            <v>-28916.760000000006</v>
          </cell>
          <cell r="AO162"/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/>
          <cell r="H163">
            <v>10723401.779999999</v>
          </cell>
          <cell r="I163"/>
          <cell r="J163">
            <v>-42692.990000000013</v>
          </cell>
          <cell r="K163"/>
          <cell r="L163">
            <v>10680708.789999999</v>
          </cell>
          <cell r="M163"/>
          <cell r="N163">
            <v>-43619.669999999991</v>
          </cell>
          <cell r="O163"/>
          <cell r="P163">
            <v>10637089.119999999</v>
          </cell>
          <cell r="Q163"/>
          <cell r="R163">
            <v>3513175</v>
          </cell>
          <cell r="S163"/>
          <cell r="T163">
            <v>2.32550760613249</v>
          </cell>
          <cell r="U163"/>
          <cell r="V163">
            <v>248877</v>
          </cell>
          <cell r="W163"/>
          <cell r="X163">
            <v>-42692.990000000013</v>
          </cell>
          <cell r="Y163"/>
          <cell r="Z163">
            <v>-40</v>
          </cell>
          <cell r="AA163"/>
          <cell r="AB163">
            <v>-17077.196000000007</v>
          </cell>
          <cell r="AC163"/>
          <cell r="AD163">
            <v>3702281.8139999998</v>
          </cell>
          <cell r="AE163"/>
          <cell r="AF163">
            <v>2.32550760613249</v>
          </cell>
          <cell r="AG163"/>
          <cell r="AH163">
            <v>247874</v>
          </cell>
          <cell r="AI163"/>
          <cell r="AJ163">
            <v>-43619.669999999991</v>
          </cell>
          <cell r="AK163"/>
          <cell r="AL163">
            <v>-40</v>
          </cell>
          <cell r="AM163"/>
          <cell r="AN163">
            <v>-17447.867999999995</v>
          </cell>
          <cell r="AO163"/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/>
          <cell r="H164">
            <v>4114781.19</v>
          </cell>
          <cell r="I164"/>
          <cell r="J164">
            <v>-35580.540000000008</v>
          </cell>
          <cell r="K164"/>
          <cell r="L164">
            <v>4079200.65</v>
          </cell>
          <cell r="M164"/>
          <cell r="N164">
            <v>-36591.759999999995</v>
          </cell>
          <cell r="O164"/>
          <cell r="P164">
            <v>4042608.89</v>
          </cell>
          <cell r="Q164"/>
          <cell r="R164">
            <v>1293278</v>
          </cell>
          <cell r="S164"/>
          <cell r="T164">
            <v>2.5808776422004174</v>
          </cell>
          <cell r="U164"/>
          <cell r="V164">
            <v>105738</v>
          </cell>
          <cell r="W164"/>
          <cell r="X164">
            <v>-35580.540000000008</v>
          </cell>
          <cell r="Y164"/>
          <cell r="Z164">
            <v>-20</v>
          </cell>
          <cell r="AA164"/>
          <cell r="AB164">
            <v>-7116.108000000002</v>
          </cell>
          <cell r="AC164"/>
          <cell r="AD164">
            <v>1356319.352</v>
          </cell>
          <cell r="AE164"/>
          <cell r="AF164">
            <v>2.5808776422004174</v>
          </cell>
          <cell r="AG164"/>
          <cell r="AH164">
            <v>104807</v>
          </cell>
          <cell r="AI164"/>
          <cell r="AJ164">
            <v>-36591.759999999995</v>
          </cell>
          <cell r="AK164"/>
          <cell r="AL164">
            <v>-20</v>
          </cell>
          <cell r="AM164"/>
          <cell r="AN164">
            <v>-7318.3519999999999</v>
          </cell>
          <cell r="AO164"/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/>
          <cell r="H165">
            <v>82097</v>
          </cell>
          <cell r="I165"/>
          <cell r="J165">
            <v>-580.66999999999996</v>
          </cell>
          <cell r="K165"/>
          <cell r="L165">
            <v>81516.33</v>
          </cell>
          <cell r="M165"/>
          <cell r="N165">
            <v>-584.5200000000001</v>
          </cell>
          <cell r="O165"/>
          <cell r="P165">
            <v>80931.81</v>
          </cell>
          <cell r="Q165"/>
          <cell r="R165">
            <v>38018</v>
          </cell>
          <cell r="S165"/>
          <cell r="T165">
            <v>2.5009699077444538</v>
          </cell>
          <cell r="U165"/>
          <cell r="V165">
            <v>2046</v>
          </cell>
          <cell r="W165"/>
          <cell r="X165">
            <v>-580.66999999999996</v>
          </cell>
          <cell r="Y165"/>
          <cell r="Z165">
            <v>-10</v>
          </cell>
          <cell r="AA165"/>
          <cell r="AB165">
            <v>-58.067</v>
          </cell>
          <cell r="AC165"/>
          <cell r="AD165">
            <v>39425.262999999999</v>
          </cell>
          <cell r="AE165"/>
          <cell r="AF165">
            <v>2.5009699077444538</v>
          </cell>
          <cell r="AG165"/>
          <cell r="AH165">
            <v>2031</v>
          </cell>
          <cell r="AI165"/>
          <cell r="AJ165">
            <v>-584.5200000000001</v>
          </cell>
          <cell r="AK165"/>
          <cell r="AL165">
            <v>-10</v>
          </cell>
          <cell r="AM165"/>
          <cell r="AN165">
            <v>-58.452000000000005</v>
          </cell>
          <cell r="AO165"/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/>
          <cell r="H166">
            <v>598124.93000000005</v>
          </cell>
          <cell r="I166"/>
          <cell r="J166">
            <v>-1736.4499999999996</v>
          </cell>
          <cell r="K166"/>
          <cell r="L166">
            <v>596388.4800000001</v>
          </cell>
          <cell r="M166"/>
          <cell r="N166">
            <v>-1760.7900000000002</v>
          </cell>
          <cell r="O166"/>
          <cell r="P166">
            <v>594627.69000000006</v>
          </cell>
          <cell r="Q166"/>
          <cell r="R166">
            <v>250356</v>
          </cell>
          <cell r="S166"/>
          <cell r="T166">
            <v>2.2832063258177064</v>
          </cell>
          <cell r="U166"/>
          <cell r="V166">
            <v>13637</v>
          </cell>
          <cell r="W166"/>
          <cell r="X166">
            <v>-1736.4499999999996</v>
          </cell>
          <cell r="Y166"/>
          <cell r="Z166">
            <v>-40</v>
          </cell>
          <cell r="AA166"/>
          <cell r="AB166">
            <v>-694.57999999999981</v>
          </cell>
          <cell r="AC166"/>
          <cell r="AD166">
            <v>261561.97</v>
          </cell>
          <cell r="AE166"/>
          <cell r="AF166">
            <v>2.2832063258177064</v>
          </cell>
          <cell r="AG166"/>
          <cell r="AH166">
            <v>13597</v>
          </cell>
          <cell r="AI166"/>
          <cell r="AJ166">
            <v>-1760.7900000000002</v>
          </cell>
          <cell r="AK166"/>
          <cell r="AL166">
            <v>-40</v>
          </cell>
          <cell r="AM166"/>
          <cell r="AN166">
            <v>-704.31600000000003</v>
          </cell>
          <cell r="AO166"/>
          <cell r="AP166">
            <v>272693.864</v>
          </cell>
        </row>
        <row r="167">
          <cell r="A167">
            <v>0</v>
          </cell>
          <cell r="B167"/>
          <cell r="C167"/>
          <cell r="D167"/>
          <cell r="E167"/>
          <cell r="F167" t="str">
            <v>TOTAL BEAR RIVER</v>
          </cell>
          <cell r="G167"/>
          <cell r="H167">
            <v>45418651.329999998</v>
          </cell>
          <cell r="I167"/>
          <cell r="J167">
            <v>-169311.75000000006</v>
          </cell>
          <cell r="K167"/>
          <cell r="L167">
            <v>45249339.579999991</v>
          </cell>
          <cell r="M167"/>
          <cell r="N167">
            <v>-172914</v>
          </cell>
          <cell r="O167"/>
          <cell r="P167">
            <v>45076425.579999998</v>
          </cell>
          <cell r="Q167"/>
          <cell r="R167">
            <v>16853240</v>
          </cell>
          <cell r="S167"/>
          <cell r="T167"/>
          <cell r="U167"/>
          <cell r="V167">
            <v>949157</v>
          </cell>
          <cell r="W167"/>
          <cell r="X167">
            <v>-169311.75000000006</v>
          </cell>
          <cell r="Y167"/>
          <cell r="Z167"/>
          <cell r="AA167"/>
          <cell r="AB167">
            <v>-60434.391000000018</v>
          </cell>
          <cell r="AC167"/>
          <cell r="AD167">
            <v>17572650.858999997</v>
          </cell>
          <cell r="AE167"/>
          <cell r="AF167"/>
          <cell r="AG167"/>
          <cell r="AH167">
            <v>945436</v>
          </cell>
          <cell r="AI167"/>
          <cell r="AJ167">
            <v>-172914</v>
          </cell>
          <cell r="AK167"/>
          <cell r="AL167"/>
          <cell r="AM167"/>
          <cell r="AN167">
            <v>-61671.892</v>
          </cell>
          <cell r="AO167"/>
          <cell r="AP167">
            <v>18283500.967</v>
          </cell>
        </row>
        <row r="168">
          <cell r="A168">
            <v>0</v>
          </cell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</row>
        <row r="169">
          <cell r="A169">
            <v>0</v>
          </cell>
          <cell r="B169"/>
          <cell r="C169"/>
          <cell r="D169"/>
          <cell r="E169"/>
          <cell r="F169" t="str">
            <v>BEND</v>
          </cell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/>
          <cell r="H170">
            <v>57076.38</v>
          </cell>
          <cell r="I170"/>
          <cell r="J170">
            <v>-250.04</v>
          </cell>
          <cell r="K170"/>
          <cell r="L170">
            <v>56826.34</v>
          </cell>
          <cell r="M170"/>
          <cell r="N170">
            <v>-253.42</v>
          </cell>
          <cell r="O170"/>
          <cell r="P170">
            <v>56572.92</v>
          </cell>
          <cell r="Q170"/>
          <cell r="R170">
            <v>53749</v>
          </cell>
          <cell r="S170"/>
          <cell r="T170">
            <v>0</v>
          </cell>
          <cell r="U170"/>
          <cell r="V170">
            <v>0</v>
          </cell>
          <cell r="W170"/>
          <cell r="X170">
            <v>-250.04</v>
          </cell>
          <cell r="Y170"/>
          <cell r="Z170">
            <v>-40</v>
          </cell>
          <cell r="AA170"/>
          <cell r="AB170">
            <v>-100.01600000000001</v>
          </cell>
          <cell r="AC170"/>
          <cell r="AD170">
            <v>53398.943999999996</v>
          </cell>
          <cell r="AE170"/>
          <cell r="AF170">
            <v>0</v>
          </cell>
          <cell r="AG170"/>
          <cell r="AH170">
            <v>0</v>
          </cell>
          <cell r="AI170"/>
          <cell r="AJ170">
            <v>-253.42</v>
          </cell>
          <cell r="AK170"/>
          <cell r="AL170">
            <v>-40</v>
          </cell>
          <cell r="AM170"/>
          <cell r="AN170">
            <v>-101.36799999999999</v>
          </cell>
          <cell r="AO170"/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/>
          <cell r="H171">
            <v>532904.86</v>
          </cell>
          <cell r="I171"/>
          <cell r="J171">
            <v>-983.2</v>
          </cell>
          <cell r="K171"/>
          <cell r="L171">
            <v>531921.66</v>
          </cell>
          <cell r="M171"/>
          <cell r="N171">
            <v>-1004.6400000000001</v>
          </cell>
          <cell r="O171"/>
          <cell r="P171">
            <v>530917.02</v>
          </cell>
          <cell r="Q171"/>
          <cell r="R171">
            <v>253003</v>
          </cell>
          <cell r="S171"/>
          <cell r="T171">
            <v>0</v>
          </cell>
          <cell r="U171"/>
          <cell r="V171">
            <v>0</v>
          </cell>
          <cell r="W171"/>
          <cell r="X171">
            <v>-983.2</v>
          </cell>
          <cell r="Y171"/>
          <cell r="Z171">
            <v>-40</v>
          </cell>
          <cell r="AA171"/>
          <cell r="AB171">
            <v>-393.28</v>
          </cell>
          <cell r="AC171"/>
          <cell r="AD171">
            <v>251626.52</v>
          </cell>
          <cell r="AE171"/>
          <cell r="AF171">
            <v>0</v>
          </cell>
          <cell r="AG171"/>
          <cell r="AH171">
            <v>0</v>
          </cell>
          <cell r="AI171"/>
          <cell r="AJ171">
            <v>-1004.6400000000001</v>
          </cell>
          <cell r="AK171"/>
          <cell r="AL171">
            <v>-40</v>
          </cell>
          <cell r="AM171"/>
          <cell r="AN171">
            <v>-401.85600000000005</v>
          </cell>
          <cell r="AO171"/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/>
          <cell r="H172">
            <v>97110.43</v>
          </cell>
          <cell r="I172"/>
          <cell r="J172">
            <v>-1065.4900000000002</v>
          </cell>
          <cell r="K172"/>
          <cell r="L172">
            <v>96044.939999999988</v>
          </cell>
          <cell r="M172"/>
          <cell r="N172">
            <v>-1060.3800000000001</v>
          </cell>
          <cell r="O172"/>
          <cell r="P172">
            <v>94984.559999999983</v>
          </cell>
          <cell r="Q172"/>
          <cell r="R172">
            <v>79690</v>
          </cell>
          <cell r="S172"/>
          <cell r="T172">
            <v>0</v>
          </cell>
          <cell r="U172"/>
          <cell r="V172">
            <v>0</v>
          </cell>
          <cell r="W172"/>
          <cell r="X172">
            <v>-1065.4900000000002</v>
          </cell>
          <cell r="Y172"/>
          <cell r="Z172">
            <v>-40</v>
          </cell>
          <cell r="AA172"/>
          <cell r="AB172">
            <v>-426.19600000000008</v>
          </cell>
          <cell r="AC172"/>
          <cell r="AD172">
            <v>78198.313999999998</v>
          </cell>
          <cell r="AE172"/>
          <cell r="AF172">
            <v>0</v>
          </cell>
          <cell r="AG172"/>
          <cell r="AH172">
            <v>0</v>
          </cell>
          <cell r="AI172"/>
          <cell r="AJ172">
            <v>-1060.3800000000001</v>
          </cell>
          <cell r="AK172"/>
          <cell r="AL172">
            <v>-40</v>
          </cell>
          <cell r="AM172"/>
          <cell r="AN172">
            <v>-424.15200000000004</v>
          </cell>
          <cell r="AO172"/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/>
          <cell r="H173">
            <v>627584.39</v>
          </cell>
          <cell r="I173"/>
          <cell r="J173">
            <v>-6404.83</v>
          </cell>
          <cell r="K173"/>
          <cell r="L173">
            <v>621179.56000000006</v>
          </cell>
          <cell r="M173"/>
          <cell r="N173">
            <v>-6455.04</v>
          </cell>
          <cell r="O173"/>
          <cell r="P173">
            <v>614724.52</v>
          </cell>
          <cell r="Q173"/>
          <cell r="R173">
            <v>566062</v>
          </cell>
          <cell r="S173"/>
          <cell r="T173">
            <v>0</v>
          </cell>
          <cell r="U173"/>
          <cell r="V173">
            <v>0</v>
          </cell>
          <cell r="W173"/>
          <cell r="X173">
            <v>-6404.83</v>
          </cell>
          <cell r="Y173"/>
          <cell r="Z173">
            <v>-20</v>
          </cell>
          <cell r="AA173"/>
          <cell r="AB173">
            <v>-1280.9660000000001</v>
          </cell>
          <cell r="AC173"/>
          <cell r="AD173">
            <v>558376.20400000003</v>
          </cell>
          <cell r="AE173"/>
          <cell r="AF173">
            <v>0</v>
          </cell>
          <cell r="AG173"/>
          <cell r="AH173">
            <v>0</v>
          </cell>
          <cell r="AI173"/>
          <cell r="AJ173">
            <v>-6455.04</v>
          </cell>
          <cell r="AK173"/>
          <cell r="AL173">
            <v>-20</v>
          </cell>
          <cell r="AM173"/>
          <cell r="AN173">
            <v>-1291.008</v>
          </cell>
          <cell r="AO173"/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/>
          <cell r="H174">
            <v>15383.82</v>
          </cell>
          <cell r="I174"/>
          <cell r="J174">
            <v>-88.84</v>
          </cell>
          <cell r="K174"/>
          <cell r="L174">
            <v>15294.98</v>
          </cell>
          <cell r="M174"/>
          <cell r="N174">
            <v>-89.33</v>
          </cell>
          <cell r="O174"/>
          <cell r="P174">
            <v>15205.65</v>
          </cell>
          <cell r="Q174"/>
          <cell r="R174">
            <v>11669</v>
          </cell>
          <cell r="S174"/>
          <cell r="T174">
            <v>7.2139820266177495</v>
          </cell>
          <cell r="U174"/>
          <cell r="V174">
            <v>1107</v>
          </cell>
          <cell r="W174"/>
          <cell r="X174">
            <v>-88.84</v>
          </cell>
          <cell r="Y174"/>
          <cell r="Z174">
            <v>-10</v>
          </cell>
          <cell r="AA174"/>
          <cell r="AB174">
            <v>-8.8840000000000003</v>
          </cell>
          <cell r="AC174"/>
          <cell r="AD174">
            <v>12678.276</v>
          </cell>
          <cell r="AE174"/>
          <cell r="AF174">
            <v>7.2139820266177495</v>
          </cell>
          <cell r="AG174"/>
          <cell r="AH174">
            <v>1100</v>
          </cell>
          <cell r="AI174"/>
          <cell r="AJ174">
            <v>-89.33</v>
          </cell>
          <cell r="AK174"/>
          <cell r="AL174">
            <v>-10</v>
          </cell>
          <cell r="AM174"/>
          <cell r="AN174">
            <v>-8.9329999999999998</v>
          </cell>
          <cell r="AO174"/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/>
          <cell r="H175">
            <v>174.4</v>
          </cell>
          <cell r="I175"/>
          <cell r="J175">
            <v>-0.97</v>
          </cell>
          <cell r="K175"/>
          <cell r="L175">
            <v>173.43</v>
          </cell>
          <cell r="M175"/>
          <cell r="N175">
            <v>-0.98</v>
          </cell>
          <cell r="O175"/>
          <cell r="P175">
            <v>172.45000000000002</v>
          </cell>
          <cell r="Q175"/>
          <cell r="R175">
            <v>176</v>
          </cell>
          <cell r="S175"/>
          <cell r="T175">
            <v>0</v>
          </cell>
          <cell r="U175"/>
          <cell r="V175">
            <v>0</v>
          </cell>
          <cell r="W175"/>
          <cell r="X175">
            <v>-0.97</v>
          </cell>
          <cell r="Y175"/>
          <cell r="Z175">
            <v>-40</v>
          </cell>
          <cell r="AA175"/>
          <cell r="AB175">
            <v>-0.38799999999999996</v>
          </cell>
          <cell r="AC175"/>
          <cell r="AD175">
            <v>174.642</v>
          </cell>
          <cell r="AE175"/>
          <cell r="AF175">
            <v>0</v>
          </cell>
          <cell r="AG175"/>
          <cell r="AH175">
            <v>0</v>
          </cell>
          <cell r="AI175"/>
          <cell r="AJ175">
            <v>-0.98</v>
          </cell>
          <cell r="AK175"/>
          <cell r="AL175">
            <v>-40</v>
          </cell>
          <cell r="AM175"/>
          <cell r="AN175">
            <v>-0.39200000000000002</v>
          </cell>
          <cell r="AO175"/>
          <cell r="AP175">
            <v>173.27</v>
          </cell>
        </row>
        <row r="176">
          <cell r="A176">
            <v>0</v>
          </cell>
          <cell r="B176"/>
          <cell r="C176"/>
          <cell r="D176"/>
          <cell r="E176"/>
          <cell r="F176" t="str">
            <v>TOTAL BEND</v>
          </cell>
          <cell r="G176"/>
          <cell r="H176">
            <v>1330234.28</v>
          </cell>
          <cell r="I176"/>
          <cell r="J176">
            <v>-8793.3700000000008</v>
          </cell>
          <cell r="K176"/>
          <cell r="L176">
            <v>1321440.9099999999</v>
          </cell>
          <cell r="M176"/>
          <cell r="N176">
            <v>-8863.7899999999991</v>
          </cell>
          <cell r="O176"/>
          <cell r="P176">
            <v>1312577.1199999999</v>
          </cell>
          <cell r="Q176"/>
          <cell r="R176">
            <v>964349</v>
          </cell>
          <cell r="S176"/>
          <cell r="T176"/>
          <cell r="U176"/>
          <cell r="V176">
            <v>1107</v>
          </cell>
          <cell r="W176"/>
          <cell r="X176">
            <v>-8793.3700000000008</v>
          </cell>
          <cell r="Y176"/>
          <cell r="Z176"/>
          <cell r="AA176"/>
          <cell r="AB176">
            <v>-2209.73</v>
          </cell>
          <cell r="AC176"/>
          <cell r="AD176">
            <v>954452.9</v>
          </cell>
          <cell r="AE176"/>
          <cell r="AF176"/>
          <cell r="AG176"/>
          <cell r="AH176">
            <v>1100</v>
          </cell>
          <cell r="AI176"/>
          <cell r="AJ176">
            <v>-8863.7899999999991</v>
          </cell>
          <cell r="AK176"/>
          <cell r="AL176"/>
          <cell r="AM176"/>
          <cell r="AN176">
            <v>-2227.7089999999998</v>
          </cell>
          <cell r="AO176"/>
          <cell r="AP176">
            <v>944461.40100000007</v>
          </cell>
        </row>
        <row r="177">
          <cell r="A177">
            <v>0</v>
          </cell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</row>
        <row r="178">
          <cell r="A178">
            <v>0</v>
          </cell>
          <cell r="B178"/>
          <cell r="C178"/>
          <cell r="D178"/>
          <cell r="E178"/>
          <cell r="F178" t="str">
            <v>BIG FORK</v>
          </cell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/>
          <cell r="H179">
            <v>606391.29</v>
          </cell>
          <cell r="I179"/>
          <cell r="J179">
            <v>-1444.34</v>
          </cell>
          <cell r="K179"/>
          <cell r="L179">
            <v>604946.95000000007</v>
          </cell>
          <cell r="M179"/>
          <cell r="N179">
            <v>-1465.0000000000002</v>
          </cell>
          <cell r="O179"/>
          <cell r="P179">
            <v>603481.95000000007</v>
          </cell>
          <cell r="Q179"/>
          <cell r="R179">
            <v>307876</v>
          </cell>
          <cell r="S179"/>
          <cell r="T179">
            <v>0.29281923269694393</v>
          </cell>
          <cell r="U179"/>
          <cell r="V179">
            <v>1774</v>
          </cell>
          <cell r="W179"/>
          <cell r="X179">
            <v>-1444.34</v>
          </cell>
          <cell r="Y179"/>
          <cell r="Z179">
            <v>-40</v>
          </cell>
          <cell r="AA179"/>
          <cell r="AB179">
            <v>-577.73599999999999</v>
          </cell>
          <cell r="AC179"/>
          <cell r="AD179">
            <v>307627.924</v>
          </cell>
          <cell r="AE179"/>
          <cell r="AF179">
            <v>0.29281923269694393</v>
          </cell>
          <cell r="AG179"/>
          <cell r="AH179">
            <v>1769</v>
          </cell>
          <cell r="AI179"/>
          <cell r="AJ179">
            <v>-1465.0000000000002</v>
          </cell>
          <cell r="AK179"/>
          <cell r="AL179">
            <v>-40</v>
          </cell>
          <cell r="AM179"/>
          <cell r="AN179">
            <v>-586.00000000000011</v>
          </cell>
          <cell r="AO179"/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/>
          <cell r="H180">
            <v>4696998.58</v>
          </cell>
          <cell r="I180"/>
          <cell r="J180">
            <v>-7628.05</v>
          </cell>
          <cell r="K180"/>
          <cell r="L180">
            <v>4689370.53</v>
          </cell>
          <cell r="M180"/>
          <cell r="N180">
            <v>-7796.15</v>
          </cell>
          <cell r="O180"/>
          <cell r="P180">
            <v>4681574.38</v>
          </cell>
          <cell r="Q180"/>
          <cell r="R180">
            <v>2448184</v>
          </cell>
          <cell r="S180"/>
          <cell r="T180">
            <v>1.1093806408498781</v>
          </cell>
          <cell r="U180"/>
          <cell r="V180">
            <v>52065</v>
          </cell>
          <cell r="W180"/>
          <cell r="X180">
            <v>-7628.05</v>
          </cell>
          <cell r="Y180"/>
          <cell r="Z180">
            <v>-40</v>
          </cell>
          <cell r="AA180"/>
          <cell r="AB180">
            <v>-3051.22</v>
          </cell>
          <cell r="AC180"/>
          <cell r="AD180">
            <v>2489569.73</v>
          </cell>
          <cell r="AE180"/>
          <cell r="AF180">
            <v>1.1093806408498781</v>
          </cell>
          <cell r="AG180"/>
          <cell r="AH180">
            <v>51980</v>
          </cell>
          <cell r="AI180"/>
          <cell r="AJ180">
            <v>-7796.15</v>
          </cell>
          <cell r="AK180"/>
          <cell r="AL180">
            <v>-40</v>
          </cell>
          <cell r="AM180"/>
          <cell r="AN180">
            <v>-3118.46</v>
          </cell>
          <cell r="AO180"/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/>
          <cell r="H181">
            <v>1495500.81</v>
          </cell>
          <cell r="I181"/>
          <cell r="J181">
            <v>-3471.0699999999997</v>
          </cell>
          <cell r="K181"/>
          <cell r="L181">
            <v>1492029.74</v>
          </cell>
          <cell r="M181"/>
          <cell r="N181">
            <v>-3630.7200000000003</v>
          </cell>
          <cell r="O181"/>
          <cell r="P181">
            <v>1488399.02</v>
          </cell>
          <cell r="Q181"/>
          <cell r="R181">
            <v>769672</v>
          </cell>
          <cell r="S181"/>
          <cell r="T181">
            <v>1.2226165730369283</v>
          </cell>
          <cell r="U181"/>
          <cell r="V181">
            <v>18263</v>
          </cell>
          <cell r="W181"/>
          <cell r="X181">
            <v>-3471.0699999999997</v>
          </cell>
          <cell r="Y181"/>
          <cell r="Z181">
            <v>-40</v>
          </cell>
          <cell r="AA181"/>
          <cell r="AB181">
            <v>-1388.4279999999999</v>
          </cell>
          <cell r="AC181"/>
          <cell r="AD181">
            <v>783075.50200000009</v>
          </cell>
          <cell r="AE181"/>
          <cell r="AF181">
            <v>1.2226165730369283</v>
          </cell>
          <cell r="AG181"/>
          <cell r="AH181">
            <v>18220</v>
          </cell>
          <cell r="AI181"/>
          <cell r="AJ181">
            <v>-3630.7200000000003</v>
          </cell>
          <cell r="AK181"/>
          <cell r="AL181">
            <v>-40</v>
          </cell>
          <cell r="AM181"/>
          <cell r="AN181">
            <v>-1452.2880000000002</v>
          </cell>
          <cell r="AO181"/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/>
          <cell r="H182">
            <v>300515.20000000001</v>
          </cell>
          <cell r="I182"/>
          <cell r="J182">
            <v>-2622.6899999999996</v>
          </cell>
          <cell r="K182"/>
          <cell r="L182">
            <v>297892.51</v>
          </cell>
          <cell r="M182"/>
          <cell r="N182">
            <v>-2686.74</v>
          </cell>
          <cell r="O182"/>
          <cell r="P182">
            <v>295205.77</v>
          </cell>
          <cell r="Q182"/>
          <cell r="R182">
            <v>174744</v>
          </cell>
          <cell r="S182"/>
          <cell r="T182">
            <v>0.45754760444180015</v>
          </cell>
          <cell r="U182"/>
          <cell r="V182">
            <v>1369</v>
          </cell>
          <cell r="W182"/>
          <cell r="X182">
            <v>-2622.6899999999996</v>
          </cell>
          <cell r="Y182"/>
          <cell r="Z182">
            <v>-20</v>
          </cell>
          <cell r="AA182"/>
          <cell r="AB182">
            <v>-524.5379999999999</v>
          </cell>
          <cell r="AC182"/>
          <cell r="AD182">
            <v>172965.772</v>
          </cell>
          <cell r="AE182"/>
          <cell r="AF182">
            <v>0.45754760444180015</v>
          </cell>
          <cell r="AG182"/>
          <cell r="AH182">
            <v>1357</v>
          </cell>
          <cell r="AI182"/>
          <cell r="AJ182">
            <v>-2686.74</v>
          </cell>
          <cell r="AK182"/>
          <cell r="AL182">
            <v>-20</v>
          </cell>
          <cell r="AM182"/>
          <cell r="AN182">
            <v>-537.34799999999996</v>
          </cell>
          <cell r="AO182"/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/>
          <cell r="H183">
            <v>232133.05</v>
          </cell>
          <cell r="I183"/>
          <cell r="J183">
            <v>-390.6</v>
          </cell>
          <cell r="K183"/>
          <cell r="L183">
            <v>231742.44999999998</v>
          </cell>
          <cell r="M183"/>
          <cell r="N183">
            <v>-396.46999999999997</v>
          </cell>
          <cell r="O183"/>
          <cell r="P183">
            <v>231345.97999999998</v>
          </cell>
          <cell r="Q183"/>
          <cell r="R183">
            <v>52429</v>
          </cell>
          <cell r="S183"/>
          <cell r="T183">
            <v>0</v>
          </cell>
          <cell r="U183"/>
          <cell r="V183">
            <v>0</v>
          </cell>
          <cell r="W183"/>
          <cell r="X183">
            <v>-390.6</v>
          </cell>
          <cell r="Y183"/>
          <cell r="Z183">
            <v>-40</v>
          </cell>
          <cell r="AA183"/>
          <cell r="AB183">
            <v>-156.24</v>
          </cell>
          <cell r="AC183"/>
          <cell r="AD183">
            <v>51882.16</v>
          </cell>
          <cell r="AE183"/>
          <cell r="AF183">
            <v>0</v>
          </cell>
          <cell r="AG183"/>
          <cell r="AH183">
            <v>0</v>
          </cell>
          <cell r="AI183"/>
          <cell r="AJ183">
            <v>-396.46999999999997</v>
          </cell>
          <cell r="AK183"/>
          <cell r="AL183">
            <v>-40</v>
          </cell>
          <cell r="AM183"/>
          <cell r="AN183">
            <v>-158.58799999999999</v>
          </cell>
          <cell r="AO183"/>
          <cell r="AP183">
            <v>51327.101999999999</v>
          </cell>
        </row>
        <row r="184">
          <cell r="A184">
            <v>0</v>
          </cell>
          <cell r="B184"/>
          <cell r="C184"/>
          <cell r="D184"/>
          <cell r="E184"/>
          <cell r="F184" t="str">
            <v>TOTAL BIG FORK</v>
          </cell>
          <cell r="G184"/>
          <cell r="H184">
            <v>7331538.9299999997</v>
          </cell>
          <cell r="I184"/>
          <cell r="J184">
            <v>-15556.749999999998</v>
          </cell>
          <cell r="K184"/>
          <cell r="L184">
            <v>7315982.1800000006</v>
          </cell>
          <cell r="M184"/>
          <cell r="N184">
            <v>-15975.079999999998</v>
          </cell>
          <cell r="O184"/>
          <cell r="P184">
            <v>7300007.0999999996</v>
          </cell>
          <cell r="Q184"/>
          <cell r="R184">
            <v>3752905</v>
          </cell>
          <cell r="S184"/>
          <cell r="T184"/>
          <cell r="U184"/>
          <cell r="V184">
            <v>73471</v>
          </cell>
          <cell r="W184"/>
          <cell r="X184">
            <v>-15556.749999999998</v>
          </cell>
          <cell r="Y184"/>
          <cell r="Z184"/>
          <cell r="AA184"/>
          <cell r="AB184">
            <v>-5698.1619999999994</v>
          </cell>
          <cell r="AC184"/>
          <cell r="AD184">
            <v>3805121.0880000005</v>
          </cell>
          <cell r="AE184"/>
          <cell r="AF184"/>
          <cell r="AG184"/>
          <cell r="AH184">
            <v>73326</v>
          </cell>
          <cell r="AI184"/>
          <cell r="AJ184">
            <v>-15975.079999999998</v>
          </cell>
          <cell r="AK184"/>
          <cell r="AL184"/>
          <cell r="AM184"/>
          <cell r="AN184">
            <v>-5852.6840000000002</v>
          </cell>
          <cell r="AO184"/>
          <cell r="AP184">
            <v>3856619.3240000005</v>
          </cell>
        </row>
        <row r="185">
          <cell r="A185">
            <v>0</v>
          </cell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</row>
        <row r="186">
          <cell r="A186">
            <v>0</v>
          </cell>
          <cell r="B186"/>
          <cell r="C186"/>
          <cell r="D186"/>
          <cell r="E186"/>
          <cell r="F186" t="str">
            <v>CONDIT</v>
          </cell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/>
          <cell r="H187">
            <v>172.28</v>
          </cell>
          <cell r="I187"/>
          <cell r="J187">
            <v>-172.28</v>
          </cell>
          <cell r="K187"/>
          <cell r="L187">
            <v>0</v>
          </cell>
          <cell r="M187"/>
          <cell r="N187">
            <v>0</v>
          </cell>
          <cell r="O187"/>
          <cell r="P187">
            <v>0</v>
          </cell>
          <cell r="Q187"/>
          <cell r="R187">
            <v>172</v>
          </cell>
          <cell r="S187"/>
          <cell r="T187">
            <v>9.5930232558139537</v>
          </cell>
          <cell r="U187"/>
          <cell r="V187">
            <v>8</v>
          </cell>
          <cell r="W187"/>
          <cell r="X187">
            <v>-172.28</v>
          </cell>
          <cell r="Y187"/>
          <cell r="Z187"/>
          <cell r="AA187"/>
          <cell r="AB187">
            <v>0</v>
          </cell>
          <cell r="AC187"/>
          <cell r="AD187">
            <v>7.7199999999999989</v>
          </cell>
          <cell r="AE187"/>
          <cell r="AF187">
            <v>9.5930232558139537</v>
          </cell>
          <cell r="AG187"/>
          <cell r="AH187">
            <v>0</v>
          </cell>
          <cell r="AI187"/>
          <cell r="AJ187">
            <v>0</v>
          </cell>
          <cell r="AK187"/>
          <cell r="AL187"/>
          <cell r="AM187"/>
          <cell r="AN187">
            <v>0</v>
          </cell>
          <cell r="AO187"/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/>
          <cell r="H188">
            <v>2963.75</v>
          </cell>
          <cell r="I188"/>
          <cell r="J188">
            <v>-2963.75</v>
          </cell>
          <cell r="K188"/>
          <cell r="L188">
            <v>0</v>
          </cell>
          <cell r="M188"/>
          <cell r="N188">
            <v>0</v>
          </cell>
          <cell r="O188"/>
          <cell r="P188">
            <v>0</v>
          </cell>
          <cell r="Q188"/>
          <cell r="R188">
            <v>2964</v>
          </cell>
          <cell r="S188"/>
          <cell r="T188">
            <v>9.3117408906882595</v>
          </cell>
          <cell r="U188"/>
          <cell r="V188">
            <v>138</v>
          </cell>
          <cell r="W188"/>
          <cell r="X188">
            <v>-2963.75</v>
          </cell>
          <cell r="Y188"/>
          <cell r="Z188"/>
          <cell r="AA188"/>
          <cell r="AB188">
            <v>0</v>
          </cell>
          <cell r="AC188"/>
          <cell r="AD188">
            <v>138.25</v>
          </cell>
          <cell r="AE188"/>
          <cell r="AF188">
            <v>9.3117408906882595</v>
          </cell>
          <cell r="AG188"/>
          <cell r="AH188">
            <v>0</v>
          </cell>
          <cell r="AI188"/>
          <cell r="AJ188">
            <v>0</v>
          </cell>
          <cell r="AK188"/>
          <cell r="AL188"/>
          <cell r="AM188"/>
          <cell r="AN188">
            <v>0</v>
          </cell>
          <cell r="AO188"/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/>
          <cell r="H189">
            <v>1038010.77</v>
          </cell>
          <cell r="I189"/>
          <cell r="J189">
            <v>-1038010.7699999999</v>
          </cell>
          <cell r="K189"/>
          <cell r="L189">
            <v>0</v>
          </cell>
          <cell r="M189"/>
          <cell r="N189">
            <v>0</v>
          </cell>
          <cell r="O189"/>
          <cell r="P189">
            <v>0</v>
          </cell>
          <cell r="Q189"/>
          <cell r="R189">
            <v>1012852</v>
          </cell>
          <cell r="S189"/>
          <cell r="T189">
            <v>11.110501985420495</v>
          </cell>
          <cell r="U189"/>
          <cell r="V189">
            <v>57664</v>
          </cell>
          <cell r="W189"/>
          <cell r="X189">
            <v>-1038010.7699999999</v>
          </cell>
          <cell r="Y189"/>
          <cell r="Z189"/>
          <cell r="AA189"/>
          <cell r="AB189">
            <v>0</v>
          </cell>
          <cell r="AC189"/>
          <cell r="AD189">
            <v>32505.230000000098</v>
          </cell>
          <cell r="AE189"/>
          <cell r="AF189">
            <v>11.110501985420495</v>
          </cell>
          <cell r="AG189"/>
          <cell r="AH189">
            <v>0</v>
          </cell>
          <cell r="AI189"/>
          <cell r="AJ189">
            <v>0</v>
          </cell>
          <cell r="AK189"/>
          <cell r="AL189"/>
          <cell r="AM189"/>
          <cell r="AN189">
            <v>0</v>
          </cell>
          <cell r="AO189"/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/>
          <cell r="H190">
            <v>76393.33</v>
          </cell>
          <cell r="I190"/>
          <cell r="J190">
            <v>-76393.329999999987</v>
          </cell>
          <cell r="K190"/>
          <cell r="L190">
            <v>0</v>
          </cell>
          <cell r="M190"/>
          <cell r="N190">
            <v>0</v>
          </cell>
          <cell r="O190"/>
          <cell r="P190">
            <v>0</v>
          </cell>
          <cell r="Q190"/>
          <cell r="R190">
            <v>76393</v>
          </cell>
          <cell r="S190"/>
          <cell r="T190">
            <v>10.77243106137926</v>
          </cell>
          <cell r="U190"/>
          <cell r="V190">
            <v>4115</v>
          </cell>
          <cell r="W190"/>
          <cell r="X190">
            <v>-76393.329999999987</v>
          </cell>
          <cell r="Y190"/>
          <cell r="Z190"/>
          <cell r="AA190"/>
          <cell r="AB190">
            <v>0</v>
          </cell>
          <cell r="AC190"/>
          <cell r="AD190">
            <v>4114.6700000000128</v>
          </cell>
          <cell r="AE190"/>
          <cell r="AF190">
            <v>10.77243106137926</v>
          </cell>
          <cell r="AG190"/>
          <cell r="AH190">
            <v>0</v>
          </cell>
          <cell r="AI190"/>
          <cell r="AJ190">
            <v>0</v>
          </cell>
          <cell r="AK190"/>
          <cell r="AL190"/>
          <cell r="AM190"/>
          <cell r="AN190">
            <v>0</v>
          </cell>
          <cell r="AO190"/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/>
          <cell r="H191">
            <v>87928.29</v>
          </cell>
          <cell r="I191"/>
          <cell r="J191">
            <v>-87928.29</v>
          </cell>
          <cell r="K191"/>
          <cell r="L191">
            <v>0</v>
          </cell>
          <cell r="M191"/>
          <cell r="N191">
            <v>0</v>
          </cell>
          <cell r="O191"/>
          <cell r="P191">
            <v>0</v>
          </cell>
          <cell r="Q191"/>
          <cell r="R191">
            <v>76631</v>
          </cell>
          <cell r="S191"/>
          <cell r="T191">
            <v>11.999244015681656</v>
          </cell>
          <cell r="U191"/>
          <cell r="V191">
            <v>5275</v>
          </cell>
          <cell r="W191"/>
          <cell r="X191">
            <v>-87928.29</v>
          </cell>
          <cell r="Y191"/>
          <cell r="Z191"/>
          <cell r="AA191"/>
          <cell r="AB191">
            <v>0</v>
          </cell>
          <cell r="AC191"/>
          <cell r="AD191">
            <v>-6022.2899999999936</v>
          </cell>
          <cell r="AE191"/>
          <cell r="AF191">
            <v>11.999244015681656</v>
          </cell>
          <cell r="AG191"/>
          <cell r="AH191">
            <v>0</v>
          </cell>
          <cell r="AI191"/>
          <cell r="AJ191">
            <v>0</v>
          </cell>
          <cell r="AK191"/>
          <cell r="AL191"/>
          <cell r="AM191"/>
          <cell r="AN191">
            <v>0</v>
          </cell>
          <cell r="AO191"/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/>
          <cell r="H192">
            <v>132519.20000000001</v>
          </cell>
          <cell r="I192"/>
          <cell r="J192">
            <v>-132519.19999999998</v>
          </cell>
          <cell r="K192"/>
          <cell r="L192">
            <v>0</v>
          </cell>
          <cell r="M192"/>
          <cell r="N192">
            <v>0</v>
          </cell>
          <cell r="O192"/>
          <cell r="P192">
            <v>0</v>
          </cell>
          <cell r="Q192"/>
          <cell r="R192">
            <v>132519</v>
          </cell>
          <cell r="S192"/>
          <cell r="T192">
            <v>11.744816748618645</v>
          </cell>
          <cell r="U192"/>
          <cell r="V192">
            <v>7782</v>
          </cell>
          <cell r="W192"/>
          <cell r="X192">
            <v>-132519.19999999998</v>
          </cell>
          <cell r="Y192"/>
          <cell r="Z192"/>
          <cell r="AA192"/>
          <cell r="AB192">
            <v>0</v>
          </cell>
          <cell r="AC192"/>
          <cell r="AD192">
            <v>7781.8000000000175</v>
          </cell>
          <cell r="AE192"/>
          <cell r="AF192">
            <v>11.744816748618645</v>
          </cell>
          <cell r="AG192"/>
          <cell r="AH192">
            <v>0</v>
          </cell>
          <cell r="AI192"/>
          <cell r="AJ192">
            <v>0</v>
          </cell>
          <cell r="AK192"/>
          <cell r="AL192"/>
          <cell r="AM192"/>
          <cell r="AN192">
            <v>0</v>
          </cell>
          <cell r="AO192"/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/>
          <cell r="H193">
            <v>3588.26</v>
          </cell>
          <cell r="I193"/>
          <cell r="J193">
            <v>-3588.26</v>
          </cell>
          <cell r="K193"/>
          <cell r="L193">
            <v>0</v>
          </cell>
          <cell r="M193"/>
          <cell r="N193">
            <v>0</v>
          </cell>
          <cell r="O193"/>
          <cell r="P193">
            <v>0</v>
          </cell>
          <cell r="Q193"/>
          <cell r="R193">
            <v>3588</v>
          </cell>
          <cell r="S193"/>
          <cell r="T193">
            <v>14.381270903010032</v>
          </cell>
          <cell r="U193"/>
          <cell r="V193">
            <v>258</v>
          </cell>
          <cell r="W193"/>
          <cell r="X193">
            <v>-3588.26</v>
          </cell>
          <cell r="Y193"/>
          <cell r="Z193"/>
          <cell r="AA193"/>
          <cell r="AB193">
            <v>0</v>
          </cell>
          <cell r="AC193"/>
          <cell r="AD193">
            <v>257.73999999999978</v>
          </cell>
          <cell r="AE193"/>
          <cell r="AF193">
            <v>14.381270903010032</v>
          </cell>
          <cell r="AG193"/>
          <cell r="AH193">
            <v>0</v>
          </cell>
          <cell r="AI193"/>
          <cell r="AJ193">
            <v>0</v>
          </cell>
          <cell r="AK193"/>
          <cell r="AL193"/>
          <cell r="AM193"/>
          <cell r="AN193">
            <v>0</v>
          </cell>
          <cell r="AO193"/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/>
          <cell r="H194">
            <v>59738.080000000002</v>
          </cell>
          <cell r="I194"/>
          <cell r="J194">
            <v>-59738.079999999994</v>
          </cell>
          <cell r="K194"/>
          <cell r="L194">
            <v>0</v>
          </cell>
          <cell r="M194"/>
          <cell r="N194">
            <v>0</v>
          </cell>
          <cell r="O194"/>
          <cell r="P194">
            <v>0</v>
          </cell>
          <cell r="Q194"/>
          <cell r="R194">
            <v>59738</v>
          </cell>
          <cell r="S194"/>
          <cell r="T194">
            <v>10.089055542535739</v>
          </cell>
          <cell r="U194"/>
          <cell r="V194">
            <v>3014</v>
          </cell>
          <cell r="W194"/>
          <cell r="X194">
            <v>-59738.079999999994</v>
          </cell>
          <cell r="Y194"/>
          <cell r="Z194"/>
          <cell r="AA194"/>
          <cell r="AB194">
            <v>0</v>
          </cell>
          <cell r="AC194"/>
          <cell r="AD194">
            <v>3013.9200000000055</v>
          </cell>
          <cell r="AE194"/>
          <cell r="AF194">
            <v>10.089055542535739</v>
          </cell>
          <cell r="AG194"/>
          <cell r="AH194">
            <v>0</v>
          </cell>
          <cell r="AI194"/>
          <cell r="AJ194">
            <v>0</v>
          </cell>
          <cell r="AK194"/>
          <cell r="AL194"/>
          <cell r="AM194"/>
          <cell r="AN194">
            <v>0</v>
          </cell>
          <cell r="AO194"/>
          <cell r="AP194">
            <v>3013.9200000000055</v>
          </cell>
        </row>
        <row r="195">
          <cell r="A195">
            <v>0</v>
          </cell>
          <cell r="B195"/>
          <cell r="C195"/>
          <cell r="D195"/>
          <cell r="E195"/>
          <cell r="F195" t="str">
            <v>TOTAL CONDIT</v>
          </cell>
          <cell r="G195"/>
          <cell r="H195">
            <v>1401313.9600000002</v>
          </cell>
          <cell r="I195"/>
          <cell r="J195">
            <v>-1401313.96</v>
          </cell>
          <cell r="K195"/>
          <cell r="L195">
            <v>0</v>
          </cell>
          <cell r="M195"/>
          <cell r="N195">
            <v>0</v>
          </cell>
          <cell r="O195"/>
          <cell r="P195">
            <v>0</v>
          </cell>
          <cell r="Q195"/>
          <cell r="R195">
            <v>1364857</v>
          </cell>
          <cell r="S195"/>
          <cell r="T195"/>
          <cell r="U195"/>
          <cell r="V195">
            <v>78254</v>
          </cell>
          <cell r="W195"/>
          <cell r="X195">
            <v>-1401313.96</v>
          </cell>
          <cell r="Y195"/>
          <cell r="Z195"/>
          <cell r="AA195"/>
          <cell r="AB195">
            <v>0</v>
          </cell>
          <cell r="AC195"/>
          <cell r="AD195">
            <v>41797.040000000139</v>
          </cell>
          <cell r="AE195"/>
          <cell r="AF195"/>
          <cell r="AG195"/>
          <cell r="AH195">
            <v>0</v>
          </cell>
          <cell r="AI195"/>
          <cell r="AJ195">
            <v>0</v>
          </cell>
          <cell r="AK195"/>
          <cell r="AL195"/>
          <cell r="AM195"/>
          <cell r="AN195">
            <v>0</v>
          </cell>
          <cell r="AO195"/>
          <cell r="AP195">
            <v>41797.040000000139</v>
          </cell>
        </row>
        <row r="196">
          <cell r="A196">
            <v>0</v>
          </cell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</row>
        <row r="197">
          <cell r="A197">
            <v>0</v>
          </cell>
          <cell r="B197"/>
          <cell r="C197"/>
          <cell r="D197"/>
          <cell r="E197"/>
          <cell r="F197" t="str">
            <v>CUTLER</v>
          </cell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/>
          <cell r="H198">
            <v>4818.3100000000004</v>
          </cell>
          <cell r="I198"/>
          <cell r="J198">
            <v>0</v>
          </cell>
          <cell r="K198"/>
          <cell r="L198">
            <v>4818.3100000000004</v>
          </cell>
          <cell r="M198"/>
          <cell r="N198">
            <v>0</v>
          </cell>
          <cell r="O198"/>
          <cell r="P198">
            <v>4818.3100000000004</v>
          </cell>
          <cell r="Q198"/>
          <cell r="R198">
            <v>2949</v>
          </cell>
          <cell r="S198"/>
          <cell r="T198">
            <v>2.2704211060375443</v>
          </cell>
          <cell r="U198"/>
          <cell r="V198">
            <v>109</v>
          </cell>
          <cell r="W198"/>
          <cell r="X198">
            <v>0</v>
          </cell>
          <cell r="Y198"/>
          <cell r="Z198">
            <v>0</v>
          </cell>
          <cell r="AA198"/>
          <cell r="AB198">
            <v>0</v>
          </cell>
          <cell r="AC198"/>
          <cell r="AD198">
            <v>3058</v>
          </cell>
          <cell r="AE198"/>
          <cell r="AF198">
            <v>2.2704211060375443</v>
          </cell>
          <cell r="AG198"/>
          <cell r="AH198">
            <v>109</v>
          </cell>
          <cell r="AI198"/>
          <cell r="AJ198">
            <v>0</v>
          </cell>
          <cell r="AK198"/>
          <cell r="AL198">
            <v>0</v>
          </cell>
          <cell r="AM198"/>
          <cell r="AN198">
            <v>0</v>
          </cell>
          <cell r="AO198"/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/>
          <cell r="H199">
            <v>90968.42</v>
          </cell>
          <cell r="I199"/>
          <cell r="J199">
            <v>0</v>
          </cell>
          <cell r="K199"/>
          <cell r="L199">
            <v>90968.42</v>
          </cell>
          <cell r="M199"/>
          <cell r="N199">
            <v>0</v>
          </cell>
          <cell r="O199"/>
          <cell r="P199">
            <v>90968.42</v>
          </cell>
          <cell r="Q199"/>
          <cell r="R199">
            <v>53064</v>
          </cell>
          <cell r="S199"/>
          <cell r="T199">
            <v>2.5123608790392713</v>
          </cell>
          <cell r="U199"/>
          <cell r="V199">
            <v>2285</v>
          </cell>
          <cell r="W199"/>
          <cell r="X199">
            <v>0</v>
          </cell>
          <cell r="Y199"/>
          <cell r="Z199">
            <v>0</v>
          </cell>
          <cell r="AA199"/>
          <cell r="AB199">
            <v>0</v>
          </cell>
          <cell r="AC199"/>
          <cell r="AD199">
            <v>55349</v>
          </cell>
          <cell r="AE199"/>
          <cell r="AF199">
            <v>2.5123608790392713</v>
          </cell>
          <cell r="AG199"/>
          <cell r="AH199">
            <v>2285</v>
          </cell>
          <cell r="AI199"/>
          <cell r="AJ199">
            <v>0</v>
          </cell>
          <cell r="AK199"/>
          <cell r="AL199">
            <v>0</v>
          </cell>
          <cell r="AM199"/>
          <cell r="AN199">
            <v>0</v>
          </cell>
          <cell r="AO199"/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/>
          <cell r="H200">
            <v>3968892.28</v>
          </cell>
          <cell r="I200"/>
          <cell r="J200">
            <v>-10181.610000000002</v>
          </cell>
          <cell r="K200"/>
          <cell r="L200">
            <v>3958710.67</v>
          </cell>
          <cell r="M200"/>
          <cell r="N200">
            <v>-10330.4</v>
          </cell>
          <cell r="O200"/>
          <cell r="P200">
            <v>3948380.27</v>
          </cell>
          <cell r="Q200"/>
          <cell r="R200">
            <v>1565277</v>
          </cell>
          <cell r="S200"/>
          <cell r="T200">
            <v>3.5730551421973047</v>
          </cell>
          <cell r="U200"/>
          <cell r="V200">
            <v>141629</v>
          </cell>
          <cell r="W200"/>
          <cell r="X200">
            <v>-10181.610000000002</v>
          </cell>
          <cell r="Y200"/>
          <cell r="Z200">
            <v>-40</v>
          </cell>
          <cell r="AA200"/>
          <cell r="AB200">
            <v>-4072.6440000000007</v>
          </cell>
          <cell r="AC200"/>
          <cell r="AD200">
            <v>1692651.7459999998</v>
          </cell>
          <cell r="AE200"/>
          <cell r="AF200">
            <v>3.5730551421973047</v>
          </cell>
          <cell r="AG200"/>
          <cell r="AH200">
            <v>141262</v>
          </cell>
          <cell r="AI200"/>
          <cell r="AJ200">
            <v>-10330.4</v>
          </cell>
          <cell r="AK200"/>
          <cell r="AL200">
            <v>-40</v>
          </cell>
          <cell r="AM200"/>
          <cell r="AN200">
            <v>-4132.16</v>
          </cell>
          <cell r="AO200"/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/>
          <cell r="H201">
            <v>7553630.7599999998</v>
          </cell>
          <cell r="I201"/>
          <cell r="J201">
            <v>-20906.499999999996</v>
          </cell>
          <cell r="K201"/>
          <cell r="L201">
            <v>7532724.2599999998</v>
          </cell>
          <cell r="M201"/>
          <cell r="N201">
            <v>-21326.660000000007</v>
          </cell>
          <cell r="O201"/>
          <cell r="P201">
            <v>7511397.5999999996</v>
          </cell>
          <cell r="Q201"/>
          <cell r="R201">
            <v>3110868</v>
          </cell>
          <cell r="S201"/>
          <cell r="T201">
            <v>2.9960498283834496</v>
          </cell>
          <cell r="U201"/>
          <cell r="V201">
            <v>225997</v>
          </cell>
          <cell r="W201"/>
          <cell r="X201">
            <v>-20906.499999999996</v>
          </cell>
          <cell r="Y201"/>
          <cell r="Z201">
            <v>-40</v>
          </cell>
          <cell r="AA201"/>
          <cell r="AB201">
            <v>-8362.5999999999985</v>
          </cell>
          <cell r="AC201"/>
          <cell r="AD201">
            <v>3307595.9</v>
          </cell>
          <cell r="AE201"/>
          <cell r="AF201">
            <v>2.9960498283834496</v>
          </cell>
          <cell r="AG201"/>
          <cell r="AH201">
            <v>225365</v>
          </cell>
          <cell r="AI201"/>
          <cell r="AJ201">
            <v>-21326.660000000007</v>
          </cell>
          <cell r="AK201"/>
          <cell r="AL201">
            <v>-40</v>
          </cell>
          <cell r="AM201"/>
          <cell r="AN201">
            <v>-8530.6640000000025</v>
          </cell>
          <cell r="AO201"/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/>
          <cell r="H202">
            <v>11999063.029999999</v>
          </cell>
          <cell r="I202"/>
          <cell r="J202">
            <v>-15164.779999999997</v>
          </cell>
          <cell r="K202"/>
          <cell r="L202">
            <v>11983898.25</v>
          </cell>
          <cell r="M202"/>
          <cell r="N202">
            <v>-16072.03</v>
          </cell>
          <cell r="O202"/>
          <cell r="P202">
            <v>11967826.220000001</v>
          </cell>
          <cell r="Q202"/>
          <cell r="R202">
            <v>2130854</v>
          </cell>
          <cell r="S202"/>
          <cell r="T202">
            <v>2.5866739492598643</v>
          </cell>
          <cell r="U202"/>
          <cell r="V202">
            <v>310181</v>
          </cell>
          <cell r="W202"/>
          <cell r="X202">
            <v>-15164.779999999997</v>
          </cell>
          <cell r="Y202"/>
          <cell r="Z202">
            <v>-40</v>
          </cell>
          <cell r="AA202"/>
          <cell r="AB202">
            <v>-6065.9119999999984</v>
          </cell>
          <cell r="AC202"/>
          <cell r="AD202">
            <v>2419804.3080000002</v>
          </cell>
          <cell r="AE202"/>
          <cell r="AF202">
            <v>2.5866739492598643</v>
          </cell>
          <cell r="AG202"/>
          <cell r="AH202">
            <v>309777</v>
          </cell>
          <cell r="AI202"/>
          <cell r="AJ202">
            <v>-16072.03</v>
          </cell>
          <cell r="AK202"/>
          <cell r="AL202">
            <v>-40</v>
          </cell>
          <cell r="AM202"/>
          <cell r="AN202">
            <v>-6428.8120000000008</v>
          </cell>
          <cell r="AO202"/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/>
          <cell r="H203">
            <v>2564703.0099999998</v>
          </cell>
          <cell r="I203"/>
          <cell r="J203">
            <v>-14780.76</v>
          </cell>
          <cell r="K203"/>
          <cell r="L203">
            <v>2549922.25</v>
          </cell>
          <cell r="M203"/>
          <cell r="N203">
            <v>-15661.689999999999</v>
          </cell>
          <cell r="O203"/>
          <cell r="P203">
            <v>2534260.56</v>
          </cell>
          <cell r="Q203"/>
          <cell r="R203">
            <v>510863</v>
          </cell>
          <cell r="S203"/>
          <cell r="T203">
            <v>3.0716569624021646</v>
          </cell>
          <cell r="U203"/>
          <cell r="V203">
            <v>78552</v>
          </cell>
          <cell r="W203"/>
          <cell r="X203">
            <v>-14780.76</v>
          </cell>
          <cell r="Y203"/>
          <cell r="Z203">
            <v>-20</v>
          </cell>
          <cell r="AA203"/>
          <cell r="AB203">
            <v>-2956.152</v>
          </cell>
          <cell r="AC203"/>
          <cell r="AD203">
            <v>571678.08799999999</v>
          </cell>
          <cell r="AE203"/>
          <cell r="AF203">
            <v>3.0716569624021646</v>
          </cell>
          <cell r="AG203"/>
          <cell r="AH203">
            <v>78084</v>
          </cell>
          <cell r="AI203"/>
          <cell r="AJ203">
            <v>-15661.689999999999</v>
          </cell>
          <cell r="AK203"/>
          <cell r="AL203">
            <v>-20</v>
          </cell>
          <cell r="AM203"/>
          <cell r="AN203">
            <v>-3132.3379999999997</v>
          </cell>
          <cell r="AO203"/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/>
          <cell r="H204">
            <v>12554.11</v>
          </cell>
          <cell r="I204"/>
          <cell r="J204">
            <v>-88.29</v>
          </cell>
          <cell r="K204"/>
          <cell r="L204">
            <v>12465.82</v>
          </cell>
          <cell r="M204"/>
          <cell r="N204">
            <v>-88.87</v>
          </cell>
          <cell r="O204"/>
          <cell r="P204">
            <v>12376.949999999999</v>
          </cell>
          <cell r="Q204"/>
          <cell r="R204">
            <v>5906</v>
          </cell>
          <cell r="S204"/>
          <cell r="T204">
            <v>3.5124058118111714</v>
          </cell>
          <cell r="U204"/>
          <cell r="V204">
            <v>439</v>
          </cell>
          <cell r="W204"/>
          <cell r="X204">
            <v>-88.29</v>
          </cell>
          <cell r="Y204"/>
          <cell r="Z204">
            <v>-10</v>
          </cell>
          <cell r="AA204"/>
          <cell r="AB204">
            <v>-8.8290000000000006</v>
          </cell>
          <cell r="AC204"/>
          <cell r="AD204">
            <v>6247.8810000000003</v>
          </cell>
          <cell r="AE204"/>
          <cell r="AF204">
            <v>3.5124058118111714</v>
          </cell>
          <cell r="AG204"/>
          <cell r="AH204">
            <v>436</v>
          </cell>
          <cell r="AI204"/>
          <cell r="AJ204">
            <v>-88.87</v>
          </cell>
          <cell r="AK204"/>
          <cell r="AL204">
            <v>-10</v>
          </cell>
          <cell r="AM204"/>
          <cell r="AN204">
            <v>-8.8870000000000005</v>
          </cell>
          <cell r="AO204"/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/>
          <cell r="H205">
            <v>572059.24</v>
          </cell>
          <cell r="I205"/>
          <cell r="J205">
            <v>-1420.18</v>
          </cell>
          <cell r="K205"/>
          <cell r="L205">
            <v>570639.05999999994</v>
          </cell>
          <cell r="M205"/>
          <cell r="N205">
            <v>-1440.52</v>
          </cell>
          <cell r="O205"/>
          <cell r="P205">
            <v>569198.53999999992</v>
          </cell>
          <cell r="Q205"/>
          <cell r="R205">
            <v>259659</v>
          </cell>
          <cell r="S205"/>
          <cell r="T205">
            <v>3.4165922180778332</v>
          </cell>
          <cell r="U205"/>
          <cell r="V205">
            <v>19521</v>
          </cell>
          <cell r="W205"/>
          <cell r="X205">
            <v>-1420.18</v>
          </cell>
          <cell r="Y205"/>
          <cell r="Z205">
            <v>-40</v>
          </cell>
          <cell r="AA205"/>
          <cell r="AB205">
            <v>-568.072</v>
          </cell>
          <cell r="AC205"/>
          <cell r="AD205">
            <v>277191.74800000002</v>
          </cell>
          <cell r="AE205"/>
          <cell r="AF205">
            <v>3.4165922180778332</v>
          </cell>
          <cell r="AG205"/>
          <cell r="AH205">
            <v>19472</v>
          </cell>
          <cell r="AI205"/>
          <cell r="AJ205">
            <v>-1440.52</v>
          </cell>
          <cell r="AK205"/>
          <cell r="AL205">
            <v>-40</v>
          </cell>
          <cell r="AM205"/>
          <cell r="AN205">
            <v>-576.20800000000008</v>
          </cell>
          <cell r="AO205"/>
          <cell r="AP205">
            <v>294647.02</v>
          </cell>
        </row>
        <row r="206">
          <cell r="A206">
            <v>0</v>
          </cell>
          <cell r="B206"/>
          <cell r="C206"/>
          <cell r="D206"/>
          <cell r="E206"/>
          <cell r="F206" t="str">
            <v>TOTAL CUTLER</v>
          </cell>
          <cell r="G206"/>
          <cell r="H206">
            <v>26766689.159999993</v>
          </cell>
          <cell r="I206"/>
          <cell r="J206">
            <v>-62542.12</v>
          </cell>
          <cell r="K206"/>
          <cell r="L206">
            <v>26704147.039999999</v>
          </cell>
          <cell r="M206"/>
          <cell r="N206">
            <v>-64920.17</v>
          </cell>
          <cell r="O206"/>
          <cell r="P206">
            <v>26639226.869999997</v>
          </cell>
          <cell r="Q206"/>
          <cell r="R206">
            <v>7639440</v>
          </cell>
          <cell r="S206"/>
          <cell r="T206"/>
          <cell r="U206"/>
          <cell r="V206">
            <v>778713</v>
          </cell>
          <cell r="W206"/>
          <cell r="X206">
            <v>-62542.12</v>
          </cell>
          <cell r="Y206"/>
          <cell r="Z206"/>
          <cell r="AA206"/>
          <cell r="AB206">
            <v>-22034.208999999999</v>
          </cell>
          <cell r="AC206"/>
          <cell r="AD206">
            <v>8333576.6709999992</v>
          </cell>
          <cell r="AE206"/>
          <cell r="AF206"/>
          <cell r="AG206"/>
          <cell r="AH206">
            <v>776790</v>
          </cell>
          <cell r="AI206"/>
          <cell r="AJ206">
            <v>-64920.17</v>
          </cell>
          <cell r="AK206"/>
          <cell r="AL206"/>
          <cell r="AM206"/>
          <cell r="AN206">
            <v>-22809.069</v>
          </cell>
          <cell r="AO206"/>
          <cell r="AP206">
            <v>9022637.432</v>
          </cell>
        </row>
        <row r="207">
          <cell r="A207">
            <v>0</v>
          </cell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</row>
        <row r="208">
          <cell r="A208">
            <v>0</v>
          </cell>
          <cell r="B208"/>
          <cell r="C208"/>
          <cell r="D208"/>
          <cell r="E208"/>
          <cell r="F208" t="str">
            <v>EAGLE POINT</v>
          </cell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/>
          <cell r="H209">
            <v>12122.48</v>
          </cell>
          <cell r="I209"/>
          <cell r="J209">
            <v>0</v>
          </cell>
          <cell r="K209"/>
          <cell r="L209">
            <v>12122.48</v>
          </cell>
          <cell r="M209"/>
          <cell r="N209">
            <v>0</v>
          </cell>
          <cell r="O209"/>
          <cell r="P209">
            <v>12122.48</v>
          </cell>
          <cell r="Q209"/>
          <cell r="R209">
            <v>12122</v>
          </cell>
          <cell r="S209"/>
          <cell r="T209">
            <v>7.2942627150287875E-2</v>
          </cell>
          <cell r="U209"/>
          <cell r="V209">
            <v>9</v>
          </cell>
          <cell r="W209"/>
          <cell r="X209">
            <v>0</v>
          </cell>
          <cell r="Y209"/>
          <cell r="Z209">
            <v>0</v>
          </cell>
          <cell r="AA209"/>
          <cell r="AB209">
            <v>0</v>
          </cell>
          <cell r="AC209"/>
          <cell r="AD209">
            <v>12131</v>
          </cell>
          <cell r="AE209"/>
          <cell r="AF209">
            <v>7.2942627150287875E-2</v>
          </cell>
          <cell r="AG209"/>
          <cell r="AH209">
            <v>9</v>
          </cell>
          <cell r="AI209"/>
          <cell r="AJ209">
            <v>0</v>
          </cell>
          <cell r="AK209"/>
          <cell r="AL209">
            <v>0</v>
          </cell>
          <cell r="AM209"/>
          <cell r="AN209">
            <v>0</v>
          </cell>
          <cell r="AO209"/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/>
          <cell r="H210">
            <v>138479.88</v>
          </cell>
          <cell r="I210"/>
          <cell r="J210">
            <v>-354.88999999999993</v>
          </cell>
          <cell r="K210"/>
          <cell r="L210">
            <v>138124.99</v>
          </cell>
          <cell r="M210"/>
          <cell r="N210">
            <v>-360.01</v>
          </cell>
          <cell r="O210"/>
          <cell r="P210">
            <v>137764.97999999998</v>
          </cell>
          <cell r="Q210"/>
          <cell r="R210">
            <v>115570</v>
          </cell>
          <cell r="S210"/>
          <cell r="T210">
            <v>1.1694642350154496</v>
          </cell>
          <cell r="U210"/>
          <cell r="V210">
            <v>1617</v>
          </cell>
          <cell r="W210"/>
          <cell r="X210">
            <v>-354.88999999999993</v>
          </cell>
          <cell r="Y210"/>
          <cell r="Z210">
            <v>-40</v>
          </cell>
          <cell r="AA210"/>
          <cell r="AB210">
            <v>-141.95599999999996</v>
          </cell>
          <cell r="AC210"/>
          <cell r="AD210">
            <v>116690.15399999999</v>
          </cell>
          <cell r="AE210"/>
          <cell r="AF210">
            <v>1.1694642350154496</v>
          </cell>
          <cell r="AG210"/>
          <cell r="AH210">
            <v>1613</v>
          </cell>
          <cell r="AI210"/>
          <cell r="AJ210">
            <v>-360.01</v>
          </cell>
          <cell r="AK210"/>
          <cell r="AL210">
            <v>-40</v>
          </cell>
          <cell r="AM210"/>
          <cell r="AN210">
            <v>-144.00399999999999</v>
          </cell>
          <cell r="AO210"/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/>
          <cell r="H211">
            <v>1227012.53</v>
          </cell>
          <cell r="I211"/>
          <cell r="J211">
            <v>-2059.11</v>
          </cell>
          <cell r="K211"/>
          <cell r="L211">
            <v>1224953.42</v>
          </cell>
          <cell r="M211"/>
          <cell r="N211">
            <v>-2107.35</v>
          </cell>
          <cell r="O211"/>
          <cell r="P211">
            <v>1222846.0699999998</v>
          </cell>
          <cell r="Q211"/>
          <cell r="R211">
            <v>1017939</v>
          </cell>
          <cell r="S211"/>
          <cell r="T211">
            <v>1.6526839577760699</v>
          </cell>
          <cell r="U211"/>
          <cell r="V211">
            <v>20262</v>
          </cell>
          <cell r="W211"/>
          <cell r="X211">
            <v>-2059.11</v>
          </cell>
          <cell r="Y211"/>
          <cell r="Z211">
            <v>-40</v>
          </cell>
          <cell r="AA211"/>
          <cell r="AB211">
            <v>-823.64400000000012</v>
          </cell>
          <cell r="AC211"/>
          <cell r="AD211">
            <v>1035318.246</v>
          </cell>
          <cell r="AE211"/>
          <cell r="AF211">
            <v>1.6526839577760699</v>
          </cell>
          <cell r="AG211"/>
          <cell r="AH211">
            <v>20227</v>
          </cell>
          <cell r="AI211"/>
          <cell r="AJ211">
            <v>-2107.35</v>
          </cell>
          <cell r="AK211"/>
          <cell r="AL211">
            <v>-40</v>
          </cell>
          <cell r="AM211"/>
          <cell r="AN211">
            <v>-842.94</v>
          </cell>
          <cell r="AO211"/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/>
          <cell r="H212">
            <v>251541.42</v>
          </cell>
          <cell r="I212"/>
          <cell r="J212">
            <v>-1901.5500000000002</v>
          </cell>
          <cell r="K212"/>
          <cell r="L212">
            <v>249639.87000000002</v>
          </cell>
          <cell r="M212"/>
          <cell r="N212">
            <v>-1938.9200000000003</v>
          </cell>
          <cell r="O212"/>
          <cell r="P212">
            <v>247700.95</v>
          </cell>
          <cell r="Q212"/>
          <cell r="R212">
            <v>249873</v>
          </cell>
          <cell r="S212"/>
          <cell r="T212">
            <v>0.81335808985811919</v>
          </cell>
          <cell r="U212"/>
          <cell r="V212">
            <v>2038</v>
          </cell>
          <cell r="W212"/>
          <cell r="X212">
            <v>-1901.5500000000002</v>
          </cell>
          <cell r="Y212"/>
          <cell r="Z212">
            <v>-40</v>
          </cell>
          <cell r="AA212"/>
          <cell r="AB212">
            <v>-760.62</v>
          </cell>
          <cell r="AC212"/>
          <cell r="AD212">
            <v>249248.83000000002</v>
          </cell>
          <cell r="AE212"/>
          <cell r="AF212">
            <v>0.81335808985811919</v>
          </cell>
          <cell r="AG212"/>
          <cell r="AH212">
            <v>2023</v>
          </cell>
          <cell r="AI212"/>
          <cell r="AJ212">
            <v>-1938.9200000000003</v>
          </cell>
          <cell r="AK212"/>
          <cell r="AL212">
            <v>-40</v>
          </cell>
          <cell r="AM212"/>
          <cell r="AN212">
            <v>-775.56800000000021</v>
          </cell>
          <cell r="AO212"/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/>
          <cell r="H213">
            <v>98714.47</v>
          </cell>
          <cell r="I213"/>
          <cell r="J213">
            <v>-928.99</v>
          </cell>
          <cell r="K213"/>
          <cell r="L213">
            <v>97785.48</v>
          </cell>
          <cell r="M213"/>
          <cell r="N213">
            <v>-955.18999999999994</v>
          </cell>
          <cell r="O213"/>
          <cell r="P213">
            <v>96830.29</v>
          </cell>
          <cell r="Q213"/>
          <cell r="R213">
            <v>69132</v>
          </cell>
          <cell r="S213"/>
          <cell r="T213">
            <v>1.0560680823591184</v>
          </cell>
          <cell r="U213"/>
          <cell r="V213">
            <v>1038</v>
          </cell>
          <cell r="W213"/>
          <cell r="X213">
            <v>-928.99</v>
          </cell>
          <cell r="Y213"/>
          <cell r="Z213">
            <v>-20</v>
          </cell>
          <cell r="AA213"/>
          <cell r="AB213">
            <v>-185.798</v>
          </cell>
          <cell r="AC213"/>
          <cell r="AD213">
            <v>69055.212</v>
          </cell>
          <cell r="AE213"/>
          <cell r="AF213">
            <v>1.0560680823591184</v>
          </cell>
          <cell r="AG213"/>
          <cell r="AH213">
            <v>1028</v>
          </cell>
          <cell r="AI213"/>
          <cell r="AJ213">
            <v>-955.18999999999994</v>
          </cell>
          <cell r="AK213"/>
          <cell r="AL213">
            <v>-20</v>
          </cell>
          <cell r="AM213"/>
          <cell r="AN213">
            <v>-191.03799999999998</v>
          </cell>
          <cell r="AO213"/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/>
          <cell r="H214">
            <v>105740.65</v>
          </cell>
          <cell r="I214"/>
          <cell r="J214">
            <v>-199.65</v>
          </cell>
          <cell r="K214"/>
          <cell r="L214">
            <v>105541</v>
          </cell>
          <cell r="M214"/>
          <cell r="N214">
            <v>-202.76000000000002</v>
          </cell>
          <cell r="O214"/>
          <cell r="P214">
            <v>105338.24000000001</v>
          </cell>
          <cell r="Q214"/>
          <cell r="R214">
            <v>63989</v>
          </cell>
          <cell r="S214"/>
          <cell r="T214">
            <v>2.8241577739242083</v>
          </cell>
          <cell r="U214"/>
          <cell r="V214">
            <v>2983</v>
          </cell>
          <cell r="W214"/>
          <cell r="X214">
            <v>-199.65</v>
          </cell>
          <cell r="Y214"/>
          <cell r="Z214">
            <v>-40</v>
          </cell>
          <cell r="AA214"/>
          <cell r="AB214">
            <v>-79.86</v>
          </cell>
          <cell r="AC214"/>
          <cell r="AD214">
            <v>66692.490000000005</v>
          </cell>
          <cell r="AE214"/>
          <cell r="AF214">
            <v>2.8241577739242083</v>
          </cell>
          <cell r="AG214"/>
          <cell r="AH214">
            <v>2978</v>
          </cell>
          <cell r="AI214"/>
          <cell r="AJ214">
            <v>-202.76000000000002</v>
          </cell>
          <cell r="AK214"/>
          <cell r="AL214">
            <v>-40</v>
          </cell>
          <cell r="AM214"/>
          <cell r="AN214">
            <v>-81.103999999999999</v>
          </cell>
          <cell r="AO214"/>
          <cell r="AP214">
            <v>69386.626000000004</v>
          </cell>
        </row>
        <row r="215">
          <cell r="A215">
            <v>0</v>
          </cell>
          <cell r="B215"/>
          <cell r="C215"/>
          <cell r="D215"/>
          <cell r="E215"/>
          <cell r="F215" t="str">
            <v>TOTAL EAGLE POINT</v>
          </cell>
          <cell r="G215"/>
          <cell r="H215">
            <v>1833611.43</v>
          </cell>
          <cell r="I215"/>
          <cell r="J215">
            <v>-5444.19</v>
          </cell>
          <cell r="K215"/>
          <cell r="L215">
            <v>1828167.24</v>
          </cell>
          <cell r="M215"/>
          <cell r="N215">
            <v>-5564.23</v>
          </cell>
          <cell r="O215"/>
          <cell r="P215">
            <v>1822603.0099999998</v>
          </cell>
          <cell r="Q215"/>
          <cell r="R215">
            <v>1528625</v>
          </cell>
          <cell r="S215"/>
          <cell r="T215"/>
          <cell r="U215"/>
          <cell r="V215">
            <v>27947</v>
          </cell>
          <cell r="W215"/>
          <cell r="X215">
            <v>-5444.19</v>
          </cell>
          <cell r="Y215"/>
          <cell r="Z215"/>
          <cell r="AA215"/>
          <cell r="AB215">
            <v>-1991.8780000000002</v>
          </cell>
          <cell r="AC215"/>
          <cell r="AD215">
            <v>1549135.9320000003</v>
          </cell>
          <cell r="AE215"/>
          <cell r="AF215"/>
          <cell r="AG215"/>
          <cell r="AH215">
            <v>27878</v>
          </cell>
          <cell r="AI215"/>
          <cell r="AJ215">
            <v>-5564.23</v>
          </cell>
          <cell r="AK215"/>
          <cell r="AL215"/>
          <cell r="AM215"/>
          <cell r="AN215">
            <v>-2034.6540000000002</v>
          </cell>
          <cell r="AO215"/>
          <cell r="AP215">
            <v>1569415.0479999997</v>
          </cell>
        </row>
        <row r="216">
          <cell r="A216">
            <v>0</v>
          </cell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</row>
        <row r="217">
          <cell r="A217">
            <v>0</v>
          </cell>
          <cell r="B217"/>
          <cell r="C217"/>
          <cell r="D217"/>
          <cell r="E217"/>
          <cell r="F217" t="str">
            <v>FOUNTAIN GREEN</v>
          </cell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/>
          <cell r="H218">
            <v>35549.64</v>
          </cell>
          <cell r="I218"/>
          <cell r="J218">
            <v>-35549.64</v>
          </cell>
          <cell r="K218"/>
          <cell r="L218">
            <v>0</v>
          </cell>
          <cell r="M218"/>
          <cell r="N218">
            <v>0</v>
          </cell>
          <cell r="O218"/>
          <cell r="P218">
            <v>0</v>
          </cell>
          <cell r="Q218"/>
          <cell r="R218">
            <v>35550</v>
          </cell>
          <cell r="S218"/>
          <cell r="T218">
            <v>0</v>
          </cell>
          <cell r="U218"/>
          <cell r="V218">
            <v>0</v>
          </cell>
          <cell r="W218"/>
          <cell r="X218">
            <v>-35549.64</v>
          </cell>
          <cell r="Y218"/>
          <cell r="Z218"/>
          <cell r="AA218"/>
          <cell r="AB218">
            <v>0</v>
          </cell>
          <cell r="AC218"/>
          <cell r="AD218">
            <v>0.36000000000058208</v>
          </cell>
          <cell r="AE218"/>
          <cell r="AF218">
            <v>0</v>
          </cell>
          <cell r="AG218"/>
          <cell r="AH218">
            <v>0</v>
          </cell>
          <cell r="AI218"/>
          <cell r="AJ218">
            <v>0</v>
          </cell>
          <cell r="AK218"/>
          <cell r="AL218"/>
          <cell r="AM218"/>
          <cell r="AN218">
            <v>0</v>
          </cell>
          <cell r="AO218"/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/>
          <cell r="H219">
            <v>318832.62</v>
          </cell>
          <cell r="I219"/>
          <cell r="J219">
            <v>-318832.62</v>
          </cell>
          <cell r="K219"/>
          <cell r="L219">
            <v>0</v>
          </cell>
          <cell r="M219"/>
          <cell r="N219">
            <v>0</v>
          </cell>
          <cell r="O219"/>
          <cell r="P219">
            <v>0</v>
          </cell>
          <cell r="Q219"/>
          <cell r="R219">
            <v>228155</v>
          </cell>
          <cell r="S219"/>
          <cell r="T219">
            <v>1.3024407922900259</v>
          </cell>
          <cell r="U219"/>
          <cell r="V219">
            <v>2076</v>
          </cell>
          <cell r="W219"/>
          <cell r="X219">
            <v>-318832.62</v>
          </cell>
          <cell r="Y219"/>
          <cell r="Z219"/>
          <cell r="AA219"/>
          <cell r="AB219">
            <v>0</v>
          </cell>
          <cell r="AC219"/>
          <cell r="AD219">
            <v>-88601.62</v>
          </cell>
          <cell r="AE219"/>
          <cell r="AF219">
            <v>1.3024407922900259</v>
          </cell>
          <cell r="AG219"/>
          <cell r="AH219">
            <v>0</v>
          </cell>
          <cell r="AI219"/>
          <cell r="AJ219">
            <v>0</v>
          </cell>
          <cell r="AK219"/>
          <cell r="AL219"/>
          <cell r="AM219"/>
          <cell r="AN219">
            <v>0</v>
          </cell>
          <cell r="AO219"/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/>
          <cell r="H220">
            <v>92199.14</v>
          </cell>
          <cell r="I220"/>
          <cell r="J220">
            <v>-92199.14</v>
          </cell>
          <cell r="K220"/>
          <cell r="L220">
            <v>0</v>
          </cell>
          <cell r="M220"/>
          <cell r="N220">
            <v>0</v>
          </cell>
          <cell r="O220"/>
          <cell r="P220">
            <v>0</v>
          </cell>
          <cell r="Q220"/>
          <cell r="R220">
            <v>92199</v>
          </cell>
          <cell r="S220"/>
          <cell r="T220">
            <v>0</v>
          </cell>
          <cell r="U220"/>
          <cell r="V220">
            <v>0</v>
          </cell>
          <cell r="W220"/>
          <cell r="X220">
            <v>-92199.14</v>
          </cell>
          <cell r="Y220"/>
          <cell r="Z220"/>
          <cell r="AA220"/>
          <cell r="AB220">
            <v>0</v>
          </cell>
          <cell r="AC220"/>
          <cell r="AD220">
            <v>-0.13999999999941792</v>
          </cell>
          <cell r="AE220"/>
          <cell r="AF220">
            <v>0</v>
          </cell>
          <cell r="AG220"/>
          <cell r="AH220">
            <v>0</v>
          </cell>
          <cell r="AI220"/>
          <cell r="AJ220">
            <v>0</v>
          </cell>
          <cell r="AK220"/>
          <cell r="AL220"/>
          <cell r="AM220"/>
          <cell r="AN220">
            <v>0</v>
          </cell>
          <cell r="AO220"/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/>
          <cell r="H221">
            <v>145374.73000000001</v>
          </cell>
          <cell r="I221"/>
          <cell r="J221">
            <v>-145374.72999999998</v>
          </cell>
          <cell r="K221"/>
          <cell r="L221">
            <v>0</v>
          </cell>
          <cell r="M221"/>
          <cell r="N221">
            <v>0</v>
          </cell>
          <cell r="O221"/>
          <cell r="P221">
            <v>0</v>
          </cell>
          <cell r="Q221"/>
          <cell r="R221">
            <v>78464</v>
          </cell>
          <cell r="S221"/>
          <cell r="T221">
            <v>0.23831225654046118</v>
          </cell>
          <cell r="U221"/>
          <cell r="V221">
            <v>173</v>
          </cell>
          <cell r="W221"/>
          <cell r="X221">
            <v>-145374.72999999998</v>
          </cell>
          <cell r="Y221"/>
          <cell r="Z221"/>
          <cell r="AA221"/>
          <cell r="AB221">
            <v>0</v>
          </cell>
          <cell r="AC221"/>
          <cell r="AD221">
            <v>-66737.729999999981</v>
          </cell>
          <cell r="AE221"/>
          <cell r="AF221">
            <v>0.23831225654046118</v>
          </cell>
          <cell r="AG221"/>
          <cell r="AH221">
            <v>0</v>
          </cell>
          <cell r="AI221"/>
          <cell r="AJ221">
            <v>0</v>
          </cell>
          <cell r="AK221"/>
          <cell r="AL221"/>
          <cell r="AM221"/>
          <cell r="AN221">
            <v>0</v>
          </cell>
          <cell r="AO221"/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/>
          <cell r="H222">
            <v>1261.1500000000001</v>
          </cell>
          <cell r="I222"/>
          <cell r="J222">
            <v>-1261.1500000000001</v>
          </cell>
          <cell r="K222"/>
          <cell r="L222">
            <v>0</v>
          </cell>
          <cell r="M222"/>
          <cell r="N222">
            <v>0</v>
          </cell>
          <cell r="O222"/>
          <cell r="P222">
            <v>0</v>
          </cell>
          <cell r="Q222"/>
          <cell r="R222">
            <v>1261</v>
          </cell>
          <cell r="S222"/>
          <cell r="T222">
            <v>0</v>
          </cell>
          <cell r="U222"/>
          <cell r="V222">
            <v>0</v>
          </cell>
          <cell r="W222"/>
          <cell r="X222">
            <v>-1261.1500000000001</v>
          </cell>
          <cell r="Y222"/>
          <cell r="Z222"/>
          <cell r="AA222"/>
          <cell r="AB222">
            <v>0</v>
          </cell>
          <cell r="AC222"/>
          <cell r="AD222">
            <v>-0.15000000000009095</v>
          </cell>
          <cell r="AE222"/>
          <cell r="AF222">
            <v>0</v>
          </cell>
          <cell r="AG222"/>
          <cell r="AH222">
            <v>0</v>
          </cell>
          <cell r="AI222"/>
          <cell r="AJ222">
            <v>0</v>
          </cell>
          <cell r="AK222"/>
          <cell r="AL222"/>
          <cell r="AM222"/>
          <cell r="AN222">
            <v>0</v>
          </cell>
          <cell r="AO222"/>
          <cell r="AP222">
            <v>-0.15000000000009095</v>
          </cell>
        </row>
        <row r="223">
          <cell r="A223">
            <v>0</v>
          </cell>
          <cell r="B223"/>
          <cell r="C223"/>
          <cell r="D223"/>
          <cell r="E223"/>
          <cell r="F223" t="str">
            <v>TOTAL FOUNTAIN GREEN</v>
          </cell>
          <cell r="G223"/>
          <cell r="H223">
            <v>593217.28000000003</v>
          </cell>
          <cell r="I223"/>
          <cell r="J223">
            <v>-593217.28000000003</v>
          </cell>
          <cell r="K223"/>
          <cell r="L223">
            <v>0</v>
          </cell>
          <cell r="M223"/>
          <cell r="N223">
            <v>0</v>
          </cell>
          <cell r="O223"/>
          <cell r="P223">
            <v>0</v>
          </cell>
          <cell r="Q223"/>
          <cell r="R223">
            <v>435629</v>
          </cell>
          <cell r="S223"/>
          <cell r="T223"/>
          <cell r="U223"/>
          <cell r="V223">
            <v>2249</v>
          </cell>
          <cell r="W223"/>
          <cell r="X223">
            <v>-593217.28000000003</v>
          </cell>
          <cell r="Y223"/>
          <cell r="Z223"/>
          <cell r="AA223"/>
          <cell r="AB223">
            <v>0</v>
          </cell>
          <cell r="AC223"/>
          <cell r="AD223">
            <v>-155339.27999999997</v>
          </cell>
          <cell r="AE223"/>
          <cell r="AF223"/>
          <cell r="AG223"/>
          <cell r="AH223">
            <v>0</v>
          </cell>
          <cell r="AI223"/>
          <cell r="AJ223">
            <v>0</v>
          </cell>
          <cell r="AK223"/>
          <cell r="AL223"/>
          <cell r="AM223"/>
          <cell r="AN223">
            <v>0</v>
          </cell>
          <cell r="AO223"/>
          <cell r="AP223">
            <v>-155339.27999999997</v>
          </cell>
        </row>
        <row r="224">
          <cell r="A224">
            <v>0</v>
          </cell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</row>
        <row r="225">
          <cell r="A225">
            <v>0</v>
          </cell>
          <cell r="B225"/>
          <cell r="C225"/>
          <cell r="D225"/>
          <cell r="E225"/>
          <cell r="F225" t="str">
            <v>GRANITE</v>
          </cell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/>
          <cell r="H226">
            <v>534780.84</v>
          </cell>
          <cell r="I226"/>
          <cell r="J226">
            <v>-1168.6200000000001</v>
          </cell>
          <cell r="K226"/>
          <cell r="L226">
            <v>533612.22</v>
          </cell>
          <cell r="M226"/>
          <cell r="N226">
            <v>-1184.5800000000002</v>
          </cell>
          <cell r="O226"/>
          <cell r="P226">
            <v>532427.64</v>
          </cell>
          <cell r="Q226"/>
          <cell r="R226">
            <v>130303</v>
          </cell>
          <cell r="S226"/>
          <cell r="T226">
            <v>2.164497105249513</v>
          </cell>
          <cell r="U226"/>
          <cell r="V226">
            <v>11563</v>
          </cell>
          <cell r="W226"/>
          <cell r="X226">
            <v>-1168.6200000000001</v>
          </cell>
          <cell r="Y226"/>
          <cell r="Z226">
            <v>-40</v>
          </cell>
          <cell r="AA226"/>
          <cell r="AB226">
            <v>-467.44800000000004</v>
          </cell>
          <cell r="AC226"/>
          <cell r="AD226">
            <v>140229.932</v>
          </cell>
          <cell r="AE226"/>
          <cell r="AF226">
            <v>2.164497105249513</v>
          </cell>
          <cell r="AG226"/>
          <cell r="AH226">
            <v>11537</v>
          </cell>
          <cell r="AI226"/>
          <cell r="AJ226">
            <v>-1184.5800000000002</v>
          </cell>
          <cell r="AK226"/>
          <cell r="AL226">
            <v>-40</v>
          </cell>
          <cell r="AM226"/>
          <cell r="AN226">
            <v>-473.83200000000005</v>
          </cell>
          <cell r="AO226"/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/>
          <cell r="H227">
            <v>3769782.29</v>
          </cell>
          <cell r="I227"/>
          <cell r="J227">
            <v>-5048.33</v>
          </cell>
          <cell r="K227"/>
          <cell r="L227">
            <v>3764733.96</v>
          </cell>
          <cell r="M227"/>
          <cell r="N227">
            <v>-5165.7800000000007</v>
          </cell>
          <cell r="O227"/>
          <cell r="P227">
            <v>3759568.18</v>
          </cell>
          <cell r="Q227"/>
          <cell r="R227">
            <v>1289268</v>
          </cell>
          <cell r="S227"/>
          <cell r="T227">
            <v>3.29072038816782</v>
          </cell>
          <cell r="U227"/>
          <cell r="V227">
            <v>123970</v>
          </cell>
          <cell r="W227"/>
          <cell r="X227">
            <v>-5048.33</v>
          </cell>
          <cell r="Y227"/>
          <cell r="Z227">
            <v>-40</v>
          </cell>
          <cell r="AA227"/>
          <cell r="AB227">
            <v>-2019.3320000000001</v>
          </cell>
          <cell r="AC227"/>
          <cell r="AD227">
            <v>1406170.338</v>
          </cell>
          <cell r="AE227"/>
          <cell r="AF227">
            <v>3.29072038816782</v>
          </cell>
          <cell r="AG227"/>
          <cell r="AH227">
            <v>123802</v>
          </cell>
          <cell r="AI227"/>
          <cell r="AJ227">
            <v>-5165.7800000000007</v>
          </cell>
          <cell r="AK227"/>
          <cell r="AL227">
            <v>-40</v>
          </cell>
          <cell r="AM227"/>
          <cell r="AN227">
            <v>-2066.3119999999999</v>
          </cell>
          <cell r="AO227"/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/>
          <cell r="H228">
            <v>720702.06</v>
          </cell>
          <cell r="I228"/>
          <cell r="J228">
            <v>-2666.7000000000003</v>
          </cell>
          <cell r="K228"/>
          <cell r="L228">
            <v>718035.3600000001</v>
          </cell>
          <cell r="M228"/>
          <cell r="N228">
            <v>-2788.06</v>
          </cell>
          <cell r="O228"/>
          <cell r="P228">
            <v>715247.3</v>
          </cell>
          <cell r="Q228"/>
          <cell r="R228">
            <v>356684</v>
          </cell>
          <cell r="S228"/>
          <cell r="T228">
            <v>2.5991505221554254</v>
          </cell>
          <cell r="U228"/>
          <cell r="V228">
            <v>18697</v>
          </cell>
          <cell r="W228"/>
          <cell r="X228">
            <v>-2666.7000000000003</v>
          </cell>
          <cell r="Y228"/>
          <cell r="Z228">
            <v>-40</v>
          </cell>
          <cell r="AA228"/>
          <cell r="AB228">
            <v>-1066.68</v>
          </cell>
          <cell r="AC228"/>
          <cell r="AD228">
            <v>371647.62</v>
          </cell>
          <cell r="AE228"/>
          <cell r="AF228">
            <v>2.5991505221554254</v>
          </cell>
          <cell r="AG228"/>
          <cell r="AH228">
            <v>18627</v>
          </cell>
          <cell r="AI228"/>
          <cell r="AJ228">
            <v>-2788.06</v>
          </cell>
          <cell r="AK228"/>
          <cell r="AL228">
            <v>-40</v>
          </cell>
          <cell r="AM228"/>
          <cell r="AN228">
            <v>-1115.2239999999999</v>
          </cell>
          <cell r="AO228"/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/>
          <cell r="H229">
            <v>210624.63</v>
          </cell>
          <cell r="I229"/>
          <cell r="J229">
            <v>-1919.35</v>
          </cell>
          <cell r="K229"/>
          <cell r="L229">
            <v>208705.28</v>
          </cell>
          <cell r="M229"/>
          <cell r="N229">
            <v>-1957.5699999999997</v>
          </cell>
          <cell r="O229"/>
          <cell r="P229">
            <v>206747.71</v>
          </cell>
          <cell r="Q229"/>
          <cell r="R229">
            <v>88372</v>
          </cell>
          <cell r="S229"/>
          <cell r="T229">
            <v>2.870011370390853</v>
          </cell>
          <cell r="U229"/>
          <cell r="V229">
            <v>6017</v>
          </cell>
          <cell r="W229"/>
          <cell r="X229">
            <v>-1919.35</v>
          </cell>
          <cell r="Y229"/>
          <cell r="Z229">
            <v>-20</v>
          </cell>
          <cell r="AA229"/>
          <cell r="AB229">
            <v>-383.87</v>
          </cell>
          <cell r="AC229"/>
          <cell r="AD229">
            <v>92085.78</v>
          </cell>
          <cell r="AE229"/>
          <cell r="AF229">
            <v>2.870011370390853</v>
          </cell>
          <cell r="AG229"/>
          <cell r="AH229">
            <v>5962</v>
          </cell>
          <cell r="AI229"/>
          <cell r="AJ229">
            <v>-1957.5699999999997</v>
          </cell>
          <cell r="AK229"/>
          <cell r="AL229">
            <v>-20</v>
          </cell>
          <cell r="AM229"/>
          <cell r="AN229">
            <v>-391.51399999999995</v>
          </cell>
          <cell r="AO229"/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/>
          <cell r="H230">
            <v>1409.81</v>
          </cell>
          <cell r="I230"/>
          <cell r="J230">
            <v>-12.18</v>
          </cell>
          <cell r="K230"/>
          <cell r="L230">
            <v>1397.6299999999999</v>
          </cell>
          <cell r="M230"/>
          <cell r="N230">
            <v>-12.28</v>
          </cell>
          <cell r="O230"/>
          <cell r="P230">
            <v>1385.35</v>
          </cell>
          <cell r="Q230"/>
          <cell r="R230">
            <v>832</v>
          </cell>
          <cell r="S230"/>
          <cell r="T230">
            <v>2.3201483352453667</v>
          </cell>
          <cell r="U230"/>
          <cell r="V230">
            <v>33</v>
          </cell>
          <cell r="W230"/>
          <cell r="X230">
            <v>-12.18</v>
          </cell>
          <cell r="Y230"/>
          <cell r="Z230">
            <v>-10</v>
          </cell>
          <cell r="AA230"/>
          <cell r="AB230">
            <v>-1.218</v>
          </cell>
          <cell r="AC230"/>
          <cell r="AD230">
            <v>851.60200000000009</v>
          </cell>
          <cell r="AE230"/>
          <cell r="AF230">
            <v>2.3201483352453667</v>
          </cell>
          <cell r="AG230"/>
          <cell r="AH230">
            <v>32</v>
          </cell>
          <cell r="AI230"/>
          <cell r="AJ230">
            <v>-12.28</v>
          </cell>
          <cell r="AK230"/>
          <cell r="AL230">
            <v>-10</v>
          </cell>
          <cell r="AM230"/>
          <cell r="AN230">
            <v>-1.228</v>
          </cell>
          <cell r="AO230"/>
          <cell r="AP230">
            <v>870.09400000000016</v>
          </cell>
        </row>
        <row r="231">
          <cell r="A231">
            <v>0</v>
          </cell>
          <cell r="B231"/>
          <cell r="C231"/>
          <cell r="D231"/>
          <cell r="E231"/>
          <cell r="F231" t="str">
            <v>TOTAL GRANITE</v>
          </cell>
          <cell r="G231"/>
          <cell r="H231">
            <v>5237299.629999999</v>
          </cell>
          <cell r="I231"/>
          <cell r="J231">
            <v>-10815.18</v>
          </cell>
          <cell r="K231"/>
          <cell r="L231">
            <v>5226484.45</v>
          </cell>
          <cell r="M231"/>
          <cell r="N231">
            <v>-11108.27</v>
          </cell>
          <cell r="O231"/>
          <cell r="P231">
            <v>5215376.18</v>
          </cell>
          <cell r="Q231"/>
          <cell r="R231">
            <v>1865459</v>
          </cell>
          <cell r="S231"/>
          <cell r="T231"/>
          <cell r="U231"/>
          <cell r="V231">
            <v>160280</v>
          </cell>
          <cell r="W231"/>
          <cell r="X231">
            <v>-10815.18</v>
          </cell>
          <cell r="Y231"/>
          <cell r="Z231"/>
          <cell r="AA231"/>
          <cell r="AB231">
            <v>-3938.5479999999998</v>
          </cell>
          <cell r="AC231"/>
          <cell r="AD231">
            <v>2010985.2720000001</v>
          </cell>
          <cell r="AE231"/>
          <cell r="AF231"/>
          <cell r="AG231"/>
          <cell r="AH231">
            <v>159960</v>
          </cell>
          <cell r="AI231"/>
          <cell r="AJ231">
            <v>-11108.27</v>
          </cell>
          <cell r="AK231"/>
          <cell r="AL231"/>
          <cell r="AM231"/>
          <cell r="AN231">
            <v>-4048.1099999999997</v>
          </cell>
          <cell r="AO231"/>
          <cell r="AP231">
            <v>2155788.892</v>
          </cell>
        </row>
        <row r="232">
          <cell r="A232">
            <v>0</v>
          </cell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</row>
        <row r="233">
          <cell r="A233">
            <v>0</v>
          </cell>
          <cell r="B233"/>
          <cell r="C233"/>
          <cell r="D233"/>
          <cell r="E233"/>
          <cell r="F233" t="str">
            <v>KLAMATH RIVER</v>
          </cell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>
            <v>0</v>
          </cell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>
            <v>0</v>
          </cell>
          <cell r="AM233"/>
          <cell r="AN233"/>
          <cell r="AO233"/>
          <cell r="AP233"/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/>
          <cell r="H234">
            <v>638992.96</v>
          </cell>
          <cell r="I234"/>
          <cell r="J234">
            <v>0</v>
          </cell>
          <cell r="K234"/>
          <cell r="L234">
            <v>638992.96</v>
          </cell>
          <cell r="M234"/>
          <cell r="N234">
            <v>0</v>
          </cell>
          <cell r="O234"/>
          <cell r="P234">
            <v>638992.96</v>
          </cell>
          <cell r="Q234"/>
          <cell r="R234">
            <v>301660</v>
          </cell>
          <cell r="S234"/>
          <cell r="T234">
            <v>1.8115655343018586</v>
          </cell>
          <cell r="U234"/>
          <cell r="V234">
            <v>11576</v>
          </cell>
          <cell r="W234"/>
          <cell r="X234">
            <v>0</v>
          </cell>
          <cell r="Y234"/>
          <cell r="Z234">
            <v>0</v>
          </cell>
          <cell r="AA234"/>
          <cell r="AB234">
            <v>0</v>
          </cell>
          <cell r="AC234"/>
          <cell r="AD234">
            <v>313236</v>
          </cell>
          <cell r="AE234"/>
          <cell r="AF234">
            <v>1.8115655343018586</v>
          </cell>
          <cell r="AG234"/>
          <cell r="AH234">
            <v>11576</v>
          </cell>
          <cell r="AI234"/>
          <cell r="AJ234">
            <v>0</v>
          </cell>
          <cell r="AK234"/>
          <cell r="AL234">
            <v>0</v>
          </cell>
          <cell r="AM234"/>
          <cell r="AN234">
            <v>0</v>
          </cell>
          <cell r="AO234"/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/>
          <cell r="H235">
            <v>252509.75</v>
          </cell>
          <cell r="I235"/>
          <cell r="J235">
            <v>0</v>
          </cell>
          <cell r="K235"/>
          <cell r="L235">
            <v>252509.75</v>
          </cell>
          <cell r="M235"/>
          <cell r="N235">
            <v>0</v>
          </cell>
          <cell r="O235"/>
          <cell r="P235">
            <v>252509.75</v>
          </cell>
          <cell r="Q235"/>
          <cell r="R235">
            <v>152481</v>
          </cell>
          <cell r="S235"/>
          <cell r="T235">
            <v>1.3507192187395232</v>
          </cell>
          <cell r="U235"/>
          <cell r="V235">
            <v>3411</v>
          </cell>
          <cell r="W235"/>
          <cell r="X235">
            <v>0</v>
          </cell>
          <cell r="Y235"/>
          <cell r="Z235">
            <v>0</v>
          </cell>
          <cell r="AA235"/>
          <cell r="AB235">
            <v>0</v>
          </cell>
          <cell r="AC235"/>
          <cell r="AD235">
            <v>155892</v>
          </cell>
          <cell r="AE235"/>
          <cell r="AF235">
            <v>1.3507192187395232</v>
          </cell>
          <cell r="AG235"/>
          <cell r="AH235">
            <v>3411</v>
          </cell>
          <cell r="AI235"/>
          <cell r="AJ235">
            <v>0</v>
          </cell>
          <cell r="AK235"/>
          <cell r="AL235">
            <v>0</v>
          </cell>
          <cell r="AM235"/>
          <cell r="AN235">
            <v>0</v>
          </cell>
          <cell r="AO235"/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/>
          <cell r="H236">
            <v>902611.29</v>
          </cell>
          <cell r="I236"/>
          <cell r="J236">
            <v>-2434.4500000000003</v>
          </cell>
          <cell r="K236"/>
          <cell r="L236">
            <v>900176.84000000008</v>
          </cell>
          <cell r="M236"/>
          <cell r="N236">
            <v>-2468.6</v>
          </cell>
          <cell r="O236"/>
          <cell r="P236">
            <v>897708.24000000011</v>
          </cell>
          <cell r="Q236"/>
          <cell r="R236">
            <v>394187</v>
          </cell>
          <cell r="S236"/>
          <cell r="T236">
            <v>1.6240967096476795</v>
          </cell>
          <cell r="U236"/>
          <cell r="V236">
            <v>14640</v>
          </cell>
          <cell r="W236"/>
          <cell r="X236">
            <v>-2434.4500000000003</v>
          </cell>
          <cell r="Y236"/>
          <cell r="Z236">
            <v>-40</v>
          </cell>
          <cell r="AA236"/>
          <cell r="AB236">
            <v>-973.7800000000002</v>
          </cell>
          <cell r="AC236"/>
          <cell r="AD236">
            <v>405418.76999999996</v>
          </cell>
          <cell r="AE236"/>
          <cell r="AF236">
            <v>1.6240967096476795</v>
          </cell>
          <cell r="AG236"/>
          <cell r="AH236">
            <v>14600</v>
          </cell>
          <cell r="AI236"/>
          <cell r="AJ236">
            <v>-2468.6</v>
          </cell>
          <cell r="AK236"/>
          <cell r="AL236">
            <v>-40</v>
          </cell>
          <cell r="AM236"/>
          <cell r="AN236">
            <v>-987.44</v>
          </cell>
          <cell r="AO236"/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/>
          <cell r="H237">
            <v>11773874.4</v>
          </cell>
          <cell r="I237"/>
          <cell r="J237">
            <v>-28665.649999999998</v>
          </cell>
          <cell r="K237"/>
          <cell r="L237">
            <v>11745208.75</v>
          </cell>
          <cell r="M237"/>
          <cell r="N237">
            <v>-29287.499999999996</v>
          </cell>
          <cell r="O237"/>
          <cell r="P237">
            <v>11715921.25</v>
          </cell>
          <cell r="Q237"/>
          <cell r="R237">
            <v>6851048</v>
          </cell>
          <cell r="S237"/>
          <cell r="T237">
            <v>1.5260961681651486</v>
          </cell>
          <cell r="U237"/>
          <cell r="V237">
            <v>179462</v>
          </cell>
          <cell r="W237"/>
          <cell r="X237">
            <v>-28665.649999999998</v>
          </cell>
          <cell r="Y237"/>
          <cell r="Z237">
            <v>-40</v>
          </cell>
          <cell r="AA237"/>
          <cell r="AB237">
            <v>-11466.26</v>
          </cell>
          <cell r="AC237"/>
          <cell r="AD237">
            <v>6990378.0899999999</v>
          </cell>
          <cell r="AE237"/>
          <cell r="AF237">
            <v>1.5260961681651486</v>
          </cell>
          <cell r="AG237"/>
          <cell r="AH237">
            <v>179020</v>
          </cell>
          <cell r="AI237"/>
          <cell r="AJ237">
            <v>-29287.499999999996</v>
          </cell>
          <cell r="AK237"/>
          <cell r="AL237">
            <v>-40</v>
          </cell>
          <cell r="AM237"/>
          <cell r="AN237">
            <v>-11714.999999999998</v>
          </cell>
          <cell r="AO237"/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/>
          <cell r="H238">
            <v>284202.95</v>
          </cell>
          <cell r="I238"/>
          <cell r="J238">
            <v>-3496.5899999999997</v>
          </cell>
          <cell r="K238"/>
          <cell r="L238">
            <v>280706.36</v>
          </cell>
          <cell r="M238"/>
          <cell r="N238">
            <v>-3481.72</v>
          </cell>
          <cell r="O238"/>
          <cell r="P238">
            <v>277224.64</v>
          </cell>
          <cell r="Q238"/>
          <cell r="R238">
            <v>175105</v>
          </cell>
          <cell r="S238"/>
          <cell r="T238">
            <v>2.0138392488502475</v>
          </cell>
          <cell r="U238"/>
          <cell r="V238">
            <v>5688</v>
          </cell>
          <cell r="W238"/>
          <cell r="X238">
            <v>-3496.5899999999997</v>
          </cell>
          <cell r="Y238"/>
          <cell r="Z238">
            <v>-40</v>
          </cell>
          <cell r="AA238"/>
          <cell r="AB238">
            <v>-1398.6359999999997</v>
          </cell>
          <cell r="AC238"/>
          <cell r="AD238">
            <v>175897.774</v>
          </cell>
          <cell r="AE238"/>
          <cell r="AF238">
            <v>2.0138392488502475</v>
          </cell>
          <cell r="AG238"/>
          <cell r="AH238">
            <v>5618</v>
          </cell>
          <cell r="AI238"/>
          <cell r="AJ238">
            <v>-3481.72</v>
          </cell>
          <cell r="AK238"/>
          <cell r="AL238">
            <v>-40</v>
          </cell>
          <cell r="AM238"/>
          <cell r="AN238">
            <v>-1392.6879999999999</v>
          </cell>
          <cell r="AO238"/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/>
          <cell r="H239">
            <v>850584.91</v>
          </cell>
          <cell r="I239"/>
          <cell r="J239">
            <v>-6897.67</v>
          </cell>
          <cell r="K239"/>
          <cell r="L239">
            <v>843687.24</v>
          </cell>
          <cell r="M239"/>
          <cell r="N239">
            <v>-7073.21</v>
          </cell>
          <cell r="O239"/>
          <cell r="P239">
            <v>836614.03</v>
          </cell>
          <cell r="Q239"/>
          <cell r="R239">
            <v>349150</v>
          </cell>
          <cell r="S239"/>
          <cell r="T239">
            <v>2.3552261041477278</v>
          </cell>
          <cell r="U239"/>
          <cell r="V239">
            <v>19952</v>
          </cell>
          <cell r="W239"/>
          <cell r="X239">
            <v>-6897.67</v>
          </cell>
          <cell r="Y239"/>
          <cell r="Z239">
            <v>-20</v>
          </cell>
          <cell r="AA239"/>
          <cell r="AB239">
            <v>-1379.5339999999999</v>
          </cell>
          <cell r="AC239"/>
          <cell r="AD239">
            <v>360824.79600000003</v>
          </cell>
          <cell r="AE239"/>
          <cell r="AF239">
            <v>2.3552261041477278</v>
          </cell>
          <cell r="AG239"/>
          <cell r="AH239">
            <v>19787</v>
          </cell>
          <cell r="AI239"/>
          <cell r="AJ239">
            <v>-7073.21</v>
          </cell>
          <cell r="AK239"/>
          <cell r="AL239">
            <v>-20</v>
          </cell>
          <cell r="AM239"/>
          <cell r="AN239">
            <v>-1414.6420000000001</v>
          </cell>
          <cell r="AO239"/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/>
          <cell r="H240">
            <v>61787.58</v>
          </cell>
          <cell r="I240"/>
          <cell r="J240">
            <v>-647.87</v>
          </cell>
          <cell r="K240"/>
          <cell r="L240">
            <v>61139.71</v>
          </cell>
          <cell r="M240"/>
          <cell r="N240">
            <v>-651.02</v>
          </cell>
          <cell r="O240"/>
          <cell r="P240">
            <v>60488.69</v>
          </cell>
          <cell r="Q240"/>
          <cell r="R240">
            <v>32488</v>
          </cell>
          <cell r="S240"/>
          <cell r="T240">
            <v>1.4512088393941012</v>
          </cell>
          <cell r="U240"/>
          <cell r="V240">
            <v>892</v>
          </cell>
          <cell r="W240"/>
          <cell r="X240">
            <v>-647.87</v>
          </cell>
          <cell r="Y240"/>
          <cell r="Z240">
            <v>-10</v>
          </cell>
          <cell r="AA240"/>
          <cell r="AB240">
            <v>-64.786999999999992</v>
          </cell>
          <cell r="AC240"/>
          <cell r="AD240">
            <v>32667.343000000001</v>
          </cell>
          <cell r="AE240"/>
          <cell r="AF240">
            <v>1.4512088393941012</v>
          </cell>
          <cell r="AG240"/>
          <cell r="AH240">
            <v>883</v>
          </cell>
          <cell r="AI240"/>
          <cell r="AJ240">
            <v>-651.02</v>
          </cell>
          <cell r="AK240"/>
          <cell r="AL240">
            <v>-10</v>
          </cell>
          <cell r="AM240"/>
          <cell r="AN240">
            <v>-65.102000000000004</v>
          </cell>
          <cell r="AO240"/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/>
          <cell r="H241">
            <v>241074.81</v>
          </cell>
          <cell r="I241"/>
          <cell r="J241">
            <v>-615.86</v>
          </cell>
          <cell r="K241"/>
          <cell r="L241">
            <v>240458.95</v>
          </cell>
          <cell r="M241"/>
          <cell r="N241">
            <v>-624.79000000000008</v>
          </cell>
          <cell r="O241"/>
          <cell r="P241">
            <v>239834.16</v>
          </cell>
          <cell r="Q241"/>
          <cell r="R241">
            <v>112137</v>
          </cell>
          <cell r="S241"/>
          <cell r="T241">
            <v>1.757372347736557</v>
          </cell>
          <cell r="U241"/>
          <cell r="V241">
            <v>4231</v>
          </cell>
          <cell r="W241"/>
          <cell r="X241">
            <v>-615.86</v>
          </cell>
          <cell r="Y241"/>
          <cell r="Z241">
            <v>-40</v>
          </cell>
          <cell r="AA241"/>
          <cell r="AB241">
            <v>-246.34400000000002</v>
          </cell>
          <cell r="AC241"/>
          <cell r="AD241">
            <v>115505.796</v>
          </cell>
          <cell r="AE241"/>
          <cell r="AF241">
            <v>1.757372347736557</v>
          </cell>
          <cell r="AG241"/>
          <cell r="AH241">
            <v>4220</v>
          </cell>
          <cell r="AI241"/>
          <cell r="AJ241">
            <v>-624.79000000000008</v>
          </cell>
          <cell r="AK241"/>
          <cell r="AL241">
            <v>-40</v>
          </cell>
          <cell r="AM241"/>
          <cell r="AN241">
            <v>-249.91600000000003</v>
          </cell>
          <cell r="AO241"/>
          <cell r="AP241">
            <v>118851.09000000001</v>
          </cell>
        </row>
        <row r="242">
          <cell r="A242">
            <v>0</v>
          </cell>
          <cell r="B242"/>
          <cell r="C242"/>
          <cell r="D242"/>
          <cell r="E242"/>
          <cell r="F242" t="str">
            <v>TOTAL KLAMATH RIVER</v>
          </cell>
          <cell r="G242"/>
          <cell r="H242">
            <v>15005638.65</v>
          </cell>
          <cell r="I242"/>
          <cell r="J242">
            <v>-42758.09</v>
          </cell>
          <cell r="K242"/>
          <cell r="L242">
            <v>14962880.560000001</v>
          </cell>
          <cell r="M242"/>
          <cell r="N242">
            <v>-43586.839999999989</v>
          </cell>
          <cell r="O242"/>
          <cell r="P242">
            <v>14919293.719999999</v>
          </cell>
          <cell r="Q242"/>
          <cell r="R242">
            <v>8368256</v>
          </cell>
          <cell r="S242"/>
          <cell r="T242"/>
          <cell r="U242"/>
          <cell r="V242">
            <v>239852</v>
          </cell>
          <cell r="W242"/>
          <cell r="X242">
            <v>-42758.09</v>
          </cell>
          <cell r="Y242"/>
          <cell r="Z242"/>
          <cell r="AA242"/>
          <cell r="AB242">
            <v>-15529.341</v>
          </cell>
          <cell r="AC242"/>
          <cell r="AD242">
            <v>8549820.5690000001</v>
          </cell>
          <cell r="AE242"/>
          <cell r="AF242"/>
          <cell r="AG242"/>
          <cell r="AH242">
            <v>239115</v>
          </cell>
          <cell r="AI242"/>
          <cell r="AJ242">
            <v>-43586.839999999989</v>
          </cell>
          <cell r="AK242"/>
          <cell r="AL242"/>
          <cell r="AM242"/>
          <cell r="AN242">
            <v>-15824.787999999999</v>
          </cell>
          <cell r="AO242"/>
          <cell r="AP242">
            <v>8729523.9410000015</v>
          </cell>
        </row>
        <row r="243">
          <cell r="A243">
            <v>0</v>
          </cell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</row>
        <row r="244">
          <cell r="A244">
            <v>0</v>
          </cell>
          <cell r="B244"/>
          <cell r="C244"/>
          <cell r="D244"/>
          <cell r="E244"/>
          <cell r="F244" t="str">
            <v>KLAMATH RIVER - ACCELERATED</v>
          </cell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/>
          <cell r="H245">
            <v>40941.300000000003</v>
          </cell>
          <cell r="I245"/>
          <cell r="J245">
            <v>0</v>
          </cell>
          <cell r="K245"/>
          <cell r="L245">
            <v>40941.300000000003</v>
          </cell>
          <cell r="M245"/>
          <cell r="N245">
            <v>0</v>
          </cell>
          <cell r="O245"/>
          <cell r="P245">
            <v>40941.300000000003</v>
          </cell>
          <cell r="Q245"/>
          <cell r="R245">
            <v>22851</v>
          </cell>
          <cell r="S245"/>
          <cell r="T245">
            <v>5.45</v>
          </cell>
          <cell r="U245"/>
          <cell r="V245">
            <v>2231</v>
          </cell>
          <cell r="W245"/>
          <cell r="X245">
            <v>0</v>
          </cell>
          <cell r="Y245"/>
          <cell r="Z245">
            <v>0</v>
          </cell>
          <cell r="AA245"/>
          <cell r="AB245">
            <v>0</v>
          </cell>
          <cell r="AC245"/>
          <cell r="AD245">
            <v>25082</v>
          </cell>
          <cell r="AE245"/>
          <cell r="AF245">
            <v>5.45</v>
          </cell>
          <cell r="AG245"/>
          <cell r="AH245">
            <v>2231</v>
          </cell>
          <cell r="AI245"/>
          <cell r="AJ245">
            <v>0</v>
          </cell>
          <cell r="AK245"/>
          <cell r="AL245">
            <v>0</v>
          </cell>
          <cell r="AM245"/>
          <cell r="AN245">
            <v>0</v>
          </cell>
          <cell r="AO245"/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/>
          <cell r="H246">
            <v>1029.5</v>
          </cell>
          <cell r="I246"/>
          <cell r="J246">
            <v>0</v>
          </cell>
          <cell r="K246"/>
          <cell r="L246">
            <v>1029.5</v>
          </cell>
          <cell r="M246"/>
          <cell r="N246">
            <v>0</v>
          </cell>
          <cell r="O246"/>
          <cell r="P246">
            <v>1029.5</v>
          </cell>
          <cell r="Q246"/>
          <cell r="R246">
            <v>575</v>
          </cell>
          <cell r="S246"/>
          <cell r="T246">
            <v>5.44</v>
          </cell>
          <cell r="U246"/>
          <cell r="V246">
            <v>56</v>
          </cell>
          <cell r="W246"/>
          <cell r="X246">
            <v>0</v>
          </cell>
          <cell r="Y246"/>
          <cell r="Z246">
            <v>0</v>
          </cell>
          <cell r="AA246"/>
          <cell r="AB246">
            <v>0</v>
          </cell>
          <cell r="AC246"/>
          <cell r="AD246">
            <v>631</v>
          </cell>
          <cell r="AE246"/>
          <cell r="AF246">
            <v>5.44</v>
          </cell>
          <cell r="AG246"/>
          <cell r="AH246">
            <v>56</v>
          </cell>
          <cell r="AI246"/>
          <cell r="AJ246">
            <v>0</v>
          </cell>
          <cell r="AK246"/>
          <cell r="AL246">
            <v>0</v>
          </cell>
          <cell r="AM246"/>
          <cell r="AN246">
            <v>0</v>
          </cell>
          <cell r="AO246"/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/>
          <cell r="H247">
            <v>13625273.83</v>
          </cell>
          <cell r="I247"/>
          <cell r="J247">
            <v>0</v>
          </cell>
          <cell r="K247"/>
          <cell r="L247">
            <v>13625273.83</v>
          </cell>
          <cell r="M247"/>
          <cell r="N247">
            <v>0</v>
          </cell>
          <cell r="O247"/>
          <cell r="P247">
            <v>13625273.83</v>
          </cell>
          <cell r="Q247"/>
          <cell r="R247">
            <v>4600664</v>
          </cell>
          <cell r="S247"/>
          <cell r="T247">
            <v>8.2799999999999994</v>
          </cell>
          <cell r="U247"/>
          <cell r="V247">
            <v>1128173</v>
          </cell>
          <cell r="W247"/>
          <cell r="X247">
            <v>0</v>
          </cell>
          <cell r="Y247"/>
          <cell r="Z247">
            <v>-40</v>
          </cell>
          <cell r="AA247"/>
          <cell r="AB247">
            <v>0</v>
          </cell>
          <cell r="AC247"/>
          <cell r="AD247">
            <v>5728837</v>
          </cell>
          <cell r="AE247"/>
          <cell r="AF247">
            <v>8.2799999999999994</v>
          </cell>
          <cell r="AG247"/>
          <cell r="AH247">
            <v>1128173</v>
          </cell>
          <cell r="AI247"/>
          <cell r="AJ247">
            <v>0</v>
          </cell>
          <cell r="AK247"/>
          <cell r="AL247">
            <v>-40</v>
          </cell>
          <cell r="AM247"/>
          <cell r="AN247">
            <v>0</v>
          </cell>
          <cell r="AO247"/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/>
          <cell r="H248">
            <v>33571693.159999996</v>
          </cell>
          <cell r="I248"/>
          <cell r="J248">
            <v>0</v>
          </cell>
          <cell r="K248"/>
          <cell r="L248">
            <v>33571693.159999996</v>
          </cell>
          <cell r="M248"/>
          <cell r="N248">
            <v>0</v>
          </cell>
          <cell r="O248"/>
          <cell r="P248">
            <v>33571693.159999996</v>
          </cell>
          <cell r="Q248"/>
          <cell r="R248">
            <v>14772572</v>
          </cell>
          <cell r="S248"/>
          <cell r="T248">
            <v>7</v>
          </cell>
          <cell r="U248"/>
          <cell r="V248">
            <v>2350019</v>
          </cell>
          <cell r="W248"/>
          <cell r="X248">
            <v>0</v>
          </cell>
          <cell r="Y248"/>
          <cell r="Z248">
            <v>-40</v>
          </cell>
          <cell r="AA248"/>
          <cell r="AB248">
            <v>0</v>
          </cell>
          <cell r="AC248"/>
          <cell r="AD248">
            <v>17122591</v>
          </cell>
          <cell r="AE248"/>
          <cell r="AF248">
            <v>7</v>
          </cell>
          <cell r="AG248"/>
          <cell r="AH248">
            <v>2350019</v>
          </cell>
          <cell r="AI248"/>
          <cell r="AJ248">
            <v>0</v>
          </cell>
          <cell r="AK248"/>
          <cell r="AL248">
            <v>-40</v>
          </cell>
          <cell r="AM248"/>
          <cell r="AN248">
            <v>0</v>
          </cell>
          <cell r="AO248"/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/>
          <cell r="H249">
            <v>17770236.870000001</v>
          </cell>
          <cell r="I249"/>
          <cell r="J249">
            <v>0</v>
          </cell>
          <cell r="K249"/>
          <cell r="L249">
            <v>17770236.870000001</v>
          </cell>
          <cell r="M249"/>
          <cell r="N249">
            <v>0</v>
          </cell>
          <cell r="O249"/>
          <cell r="P249">
            <v>17770236.870000001</v>
          </cell>
          <cell r="Q249"/>
          <cell r="R249">
            <v>6645186</v>
          </cell>
          <cell r="S249"/>
          <cell r="T249">
            <v>7.83</v>
          </cell>
          <cell r="U249"/>
          <cell r="V249">
            <v>1391410</v>
          </cell>
          <cell r="W249"/>
          <cell r="X249">
            <v>0</v>
          </cell>
          <cell r="Y249"/>
          <cell r="Z249">
            <v>-40</v>
          </cell>
          <cell r="AA249"/>
          <cell r="AB249">
            <v>0</v>
          </cell>
          <cell r="AC249"/>
          <cell r="AD249">
            <v>8036596</v>
          </cell>
          <cell r="AE249"/>
          <cell r="AF249">
            <v>7.83</v>
          </cell>
          <cell r="AG249"/>
          <cell r="AH249">
            <v>1391410</v>
          </cell>
          <cell r="AI249"/>
          <cell r="AJ249">
            <v>0</v>
          </cell>
          <cell r="AK249"/>
          <cell r="AL249">
            <v>-40</v>
          </cell>
          <cell r="AM249"/>
          <cell r="AN249">
            <v>0</v>
          </cell>
          <cell r="AO249"/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/>
          <cell r="H250">
            <v>15513216.33</v>
          </cell>
          <cell r="I250"/>
          <cell r="J250">
            <v>0</v>
          </cell>
          <cell r="K250"/>
          <cell r="L250">
            <v>15513216.33</v>
          </cell>
          <cell r="M250"/>
          <cell r="N250">
            <v>0</v>
          </cell>
          <cell r="O250"/>
          <cell r="P250">
            <v>15513216.33</v>
          </cell>
          <cell r="Q250"/>
          <cell r="R250">
            <v>4197579</v>
          </cell>
          <cell r="S250"/>
          <cell r="T250">
            <v>9.1199999999999992</v>
          </cell>
          <cell r="U250"/>
          <cell r="V250">
            <v>1414805</v>
          </cell>
          <cell r="W250"/>
          <cell r="X250">
            <v>0</v>
          </cell>
          <cell r="Y250"/>
          <cell r="Z250">
            <v>-20</v>
          </cell>
          <cell r="AA250"/>
          <cell r="AB250">
            <v>0</v>
          </cell>
          <cell r="AC250"/>
          <cell r="AD250">
            <v>5612384</v>
          </cell>
          <cell r="AE250"/>
          <cell r="AF250">
            <v>9.1199999999999992</v>
          </cell>
          <cell r="AG250"/>
          <cell r="AH250">
            <v>1414805</v>
          </cell>
          <cell r="AI250"/>
          <cell r="AJ250">
            <v>0</v>
          </cell>
          <cell r="AK250"/>
          <cell r="AL250">
            <v>-20</v>
          </cell>
          <cell r="AM250"/>
          <cell r="AN250">
            <v>0</v>
          </cell>
          <cell r="AO250"/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/>
          <cell r="H251">
            <v>169253.74</v>
          </cell>
          <cell r="I251"/>
          <cell r="J251">
            <v>0</v>
          </cell>
          <cell r="K251"/>
          <cell r="L251">
            <v>169253.74</v>
          </cell>
          <cell r="M251"/>
          <cell r="N251">
            <v>0</v>
          </cell>
          <cell r="O251"/>
          <cell r="P251">
            <v>169253.74</v>
          </cell>
          <cell r="Q251"/>
          <cell r="R251">
            <v>84767</v>
          </cell>
          <cell r="S251"/>
          <cell r="T251">
            <v>6.24</v>
          </cell>
          <cell r="U251"/>
          <cell r="V251">
            <v>10561</v>
          </cell>
          <cell r="W251"/>
          <cell r="X251">
            <v>0</v>
          </cell>
          <cell r="Y251"/>
          <cell r="Z251">
            <v>-10</v>
          </cell>
          <cell r="AA251"/>
          <cell r="AB251">
            <v>0</v>
          </cell>
          <cell r="AC251"/>
          <cell r="AD251">
            <v>95328</v>
          </cell>
          <cell r="AE251"/>
          <cell r="AF251">
            <v>6.24</v>
          </cell>
          <cell r="AG251"/>
          <cell r="AH251">
            <v>10561</v>
          </cell>
          <cell r="AI251"/>
          <cell r="AJ251">
            <v>0</v>
          </cell>
          <cell r="AK251"/>
          <cell r="AL251">
            <v>-10</v>
          </cell>
          <cell r="AM251"/>
          <cell r="AN251">
            <v>0</v>
          </cell>
          <cell r="AO251"/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/>
          <cell r="H252">
            <v>2547856.13</v>
          </cell>
          <cell r="I252"/>
          <cell r="J252">
            <v>0</v>
          </cell>
          <cell r="K252"/>
          <cell r="L252">
            <v>2547856.13</v>
          </cell>
          <cell r="M252"/>
          <cell r="N252">
            <v>0</v>
          </cell>
          <cell r="O252"/>
          <cell r="P252">
            <v>2547856.13</v>
          </cell>
          <cell r="Q252"/>
          <cell r="R252">
            <v>1023786</v>
          </cell>
          <cell r="S252"/>
          <cell r="T252">
            <v>7.48</v>
          </cell>
          <cell r="U252"/>
          <cell r="V252">
            <v>190580</v>
          </cell>
          <cell r="W252"/>
          <cell r="X252">
            <v>0</v>
          </cell>
          <cell r="Y252"/>
          <cell r="Z252">
            <v>-40</v>
          </cell>
          <cell r="AA252"/>
          <cell r="AB252">
            <v>0</v>
          </cell>
          <cell r="AC252"/>
          <cell r="AD252">
            <v>1214366</v>
          </cell>
          <cell r="AE252"/>
          <cell r="AF252">
            <v>7.48</v>
          </cell>
          <cell r="AG252"/>
          <cell r="AH252">
            <v>190580</v>
          </cell>
          <cell r="AI252"/>
          <cell r="AJ252">
            <v>0</v>
          </cell>
          <cell r="AK252"/>
          <cell r="AL252">
            <v>-40</v>
          </cell>
          <cell r="AM252"/>
          <cell r="AN252">
            <v>0</v>
          </cell>
          <cell r="AO252"/>
          <cell r="AP252">
            <v>1404946</v>
          </cell>
        </row>
        <row r="253">
          <cell r="A253">
            <v>0</v>
          </cell>
          <cell r="B253"/>
          <cell r="C253"/>
          <cell r="D253"/>
          <cell r="E253"/>
          <cell r="F253" t="str">
            <v>TOTAL KLAMATH RIVER ACCELERATED</v>
          </cell>
          <cell r="G253"/>
          <cell r="H253">
            <v>83239500.859999985</v>
          </cell>
          <cell r="I253"/>
          <cell r="J253">
            <v>0</v>
          </cell>
          <cell r="K253"/>
          <cell r="L253">
            <v>83239500.859999985</v>
          </cell>
          <cell r="M253"/>
          <cell r="N253">
            <v>0</v>
          </cell>
          <cell r="O253"/>
          <cell r="P253">
            <v>83239500.859999985</v>
          </cell>
          <cell r="Q253"/>
          <cell r="R253">
            <v>31347980</v>
          </cell>
          <cell r="S253"/>
          <cell r="T253"/>
          <cell r="U253"/>
          <cell r="V253">
            <v>6487835</v>
          </cell>
          <cell r="W253"/>
          <cell r="X253">
            <v>0</v>
          </cell>
          <cell r="Y253"/>
          <cell r="Z253"/>
          <cell r="AA253"/>
          <cell r="AB253">
            <v>0</v>
          </cell>
          <cell r="AC253"/>
          <cell r="AD253">
            <v>37835815</v>
          </cell>
          <cell r="AE253"/>
          <cell r="AF253"/>
          <cell r="AG253"/>
          <cell r="AH253">
            <v>6487835</v>
          </cell>
          <cell r="AI253"/>
          <cell r="AJ253">
            <v>0</v>
          </cell>
          <cell r="AK253"/>
          <cell r="AL253"/>
          <cell r="AM253"/>
          <cell r="AN253">
            <v>0</v>
          </cell>
          <cell r="AO253"/>
          <cell r="AP253">
            <v>44323650</v>
          </cell>
        </row>
        <row r="254">
          <cell r="A254">
            <v>0</v>
          </cell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</row>
        <row r="255">
          <cell r="A255">
            <v>0</v>
          </cell>
          <cell r="B255"/>
          <cell r="C255"/>
          <cell r="D255"/>
          <cell r="E255"/>
          <cell r="F255" t="str">
            <v>LAST CHANCE</v>
          </cell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/>
          <cell r="AH255"/>
          <cell r="AI255"/>
          <cell r="AJ255"/>
          <cell r="AK255"/>
          <cell r="AL255"/>
          <cell r="AM255"/>
          <cell r="AN255"/>
          <cell r="AO255"/>
          <cell r="AP255"/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/>
          <cell r="H256">
            <v>448394.01</v>
          </cell>
          <cell r="I256"/>
          <cell r="J256">
            <v>-1006.52</v>
          </cell>
          <cell r="K256"/>
          <cell r="L256">
            <v>447387.49</v>
          </cell>
          <cell r="M256"/>
          <cell r="N256">
            <v>-1020.6200000000001</v>
          </cell>
          <cell r="O256"/>
          <cell r="P256">
            <v>446366.87</v>
          </cell>
          <cell r="Q256"/>
          <cell r="R256">
            <v>244819</v>
          </cell>
          <cell r="S256"/>
          <cell r="T256">
            <v>2.9793977598763832</v>
          </cell>
          <cell r="U256"/>
          <cell r="V256">
            <v>13344</v>
          </cell>
          <cell r="W256"/>
          <cell r="X256">
            <v>-1006.52</v>
          </cell>
          <cell r="Y256"/>
          <cell r="Z256">
            <v>-40</v>
          </cell>
          <cell r="AA256"/>
          <cell r="AB256">
            <v>-402.608</v>
          </cell>
          <cell r="AC256"/>
          <cell r="AD256">
            <v>256753.872</v>
          </cell>
          <cell r="AE256"/>
          <cell r="AF256">
            <v>2.9793977598763832</v>
          </cell>
          <cell r="AG256"/>
          <cell r="AH256">
            <v>13314</v>
          </cell>
          <cell r="AI256"/>
          <cell r="AJ256">
            <v>-1020.6200000000001</v>
          </cell>
          <cell r="AK256"/>
          <cell r="AL256">
            <v>-40</v>
          </cell>
          <cell r="AM256"/>
          <cell r="AN256">
            <v>-408.24800000000005</v>
          </cell>
          <cell r="AO256"/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/>
          <cell r="H257">
            <v>959002.13</v>
          </cell>
          <cell r="I257"/>
          <cell r="J257">
            <v>-1369.63</v>
          </cell>
          <cell r="K257"/>
          <cell r="L257">
            <v>957632.5</v>
          </cell>
          <cell r="M257"/>
          <cell r="N257">
            <v>-1403.1</v>
          </cell>
          <cell r="O257"/>
          <cell r="P257">
            <v>956229.4</v>
          </cell>
          <cell r="Q257"/>
          <cell r="R257">
            <v>454436</v>
          </cell>
          <cell r="S257"/>
          <cell r="T257">
            <v>2.9881890259291586</v>
          </cell>
          <cell r="U257"/>
          <cell r="V257">
            <v>28636</v>
          </cell>
          <cell r="W257"/>
          <cell r="X257">
            <v>-1369.63</v>
          </cell>
          <cell r="Y257"/>
          <cell r="Z257">
            <v>-40</v>
          </cell>
          <cell r="AA257"/>
          <cell r="AB257">
            <v>-547.85200000000009</v>
          </cell>
          <cell r="AC257"/>
          <cell r="AD257">
            <v>481154.51799999998</v>
          </cell>
          <cell r="AE257"/>
          <cell r="AF257">
            <v>2.9881890259291586</v>
          </cell>
          <cell r="AG257"/>
          <cell r="AH257">
            <v>28595</v>
          </cell>
          <cell r="AI257"/>
          <cell r="AJ257">
            <v>-1403.1</v>
          </cell>
          <cell r="AK257"/>
          <cell r="AL257">
            <v>-40</v>
          </cell>
          <cell r="AM257"/>
          <cell r="AN257">
            <v>-561.24</v>
          </cell>
          <cell r="AO257"/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/>
          <cell r="H258">
            <v>1068019.67</v>
          </cell>
          <cell r="I258"/>
          <cell r="J258">
            <v>-3901.5499999999997</v>
          </cell>
          <cell r="K258"/>
          <cell r="L258">
            <v>1064118.1199999999</v>
          </cell>
          <cell r="M258"/>
          <cell r="N258">
            <v>-4083.14</v>
          </cell>
          <cell r="O258"/>
          <cell r="P258">
            <v>1060034.98</v>
          </cell>
          <cell r="Q258"/>
          <cell r="R258">
            <v>612312</v>
          </cell>
          <cell r="S258"/>
          <cell r="T258">
            <v>3.0447646606703005</v>
          </cell>
          <cell r="U258"/>
          <cell r="V258">
            <v>32459</v>
          </cell>
          <cell r="W258"/>
          <cell r="X258">
            <v>-3901.5499999999997</v>
          </cell>
          <cell r="Y258"/>
          <cell r="Z258">
            <v>-40</v>
          </cell>
          <cell r="AA258"/>
          <cell r="AB258">
            <v>-1560.62</v>
          </cell>
          <cell r="AC258"/>
          <cell r="AD258">
            <v>639308.82999999996</v>
          </cell>
          <cell r="AE258"/>
          <cell r="AF258">
            <v>3.0447646606703005</v>
          </cell>
          <cell r="AG258"/>
          <cell r="AH258">
            <v>32338</v>
          </cell>
          <cell r="AI258"/>
          <cell r="AJ258">
            <v>-4083.14</v>
          </cell>
          <cell r="AK258"/>
          <cell r="AL258">
            <v>-40</v>
          </cell>
          <cell r="AM258"/>
          <cell r="AN258">
            <v>-1633.2560000000001</v>
          </cell>
          <cell r="AO258"/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/>
          <cell r="H259">
            <v>261833.29</v>
          </cell>
          <cell r="I259"/>
          <cell r="J259">
            <v>-1972.3500000000001</v>
          </cell>
          <cell r="K259"/>
          <cell r="L259">
            <v>259860.94</v>
          </cell>
          <cell r="M259"/>
          <cell r="N259">
            <v>-2037.39</v>
          </cell>
          <cell r="O259"/>
          <cell r="P259">
            <v>257823.55</v>
          </cell>
          <cell r="Q259"/>
          <cell r="R259">
            <v>99338</v>
          </cell>
          <cell r="S259"/>
          <cell r="T259">
            <v>3.9217952792071049</v>
          </cell>
          <cell r="U259"/>
          <cell r="V259">
            <v>10230</v>
          </cell>
          <cell r="W259"/>
          <cell r="X259">
            <v>-1972.3500000000001</v>
          </cell>
          <cell r="Y259"/>
          <cell r="Z259">
            <v>-20</v>
          </cell>
          <cell r="AA259"/>
          <cell r="AB259">
            <v>-394.47</v>
          </cell>
          <cell r="AC259"/>
          <cell r="AD259">
            <v>107201.18</v>
          </cell>
          <cell r="AE259"/>
          <cell r="AF259">
            <v>3.9217952792071049</v>
          </cell>
          <cell r="AG259"/>
          <cell r="AH259">
            <v>10151</v>
          </cell>
          <cell r="AI259"/>
          <cell r="AJ259">
            <v>-2037.39</v>
          </cell>
          <cell r="AK259"/>
          <cell r="AL259">
            <v>-20</v>
          </cell>
          <cell r="AM259"/>
          <cell r="AN259">
            <v>-407.47800000000001</v>
          </cell>
          <cell r="AO259"/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/>
          <cell r="H260">
            <v>65286.71</v>
          </cell>
          <cell r="I260"/>
          <cell r="J260">
            <v>-155.63</v>
          </cell>
          <cell r="K260"/>
          <cell r="L260">
            <v>65131.08</v>
          </cell>
          <cell r="M260"/>
          <cell r="N260">
            <v>-157.76</v>
          </cell>
          <cell r="O260"/>
          <cell r="P260">
            <v>64973.32</v>
          </cell>
          <cell r="Q260"/>
          <cell r="R260">
            <v>38833</v>
          </cell>
          <cell r="S260"/>
          <cell r="T260">
            <v>2.8149598875023067</v>
          </cell>
          <cell r="U260"/>
          <cell r="V260">
            <v>1836</v>
          </cell>
          <cell r="W260"/>
          <cell r="X260">
            <v>-155.63</v>
          </cell>
          <cell r="Y260"/>
          <cell r="Z260">
            <v>-40</v>
          </cell>
          <cell r="AA260"/>
          <cell r="AB260">
            <v>-62.251999999999995</v>
          </cell>
          <cell r="AC260"/>
          <cell r="AD260">
            <v>40451.118000000002</v>
          </cell>
          <cell r="AE260"/>
          <cell r="AF260">
            <v>2.8149598875023067</v>
          </cell>
          <cell r="AG260"/>
          <cell r="AH260">
            <v>1831</v>
          </cell>
          <cell r="AI260"/>
          <cell r="AJ260">
            <v>-157.76</v>
          </cell>
          <cell r="AK260"/>
          <cell r="AL260">
            <v>-40</v>
          </cell>
          <cell r="AM260"/>
          <cell r="AN260">
            <v>-63.103999999999999</v>
          </cell>
          <cell r="AO260"/>
          <cell r="AP260">
            <v>42061.254000000001</v>
          </cell>
        </row>
        <row r="261">
          <cell r="A261">
            <v>0</v>
          </cell>
          <cell r="B261"/>
          <cell r="C261"/>
          <cell r="D261"/>
          <cell r="E261"/>
          <cell r="F261" t="str">
            <v>TOTAL LAST CHANCE</v>
          </cell>
          <cell r="G261"/>
          <cell r="H261">
            <v>2802535.81</v>
          </cell>
          <cell r="I261"/>
          <cell r="J261">
            <v>-8405.6799999999985</v>
          </cell>
          <cell r="K261"/>
          <cell r="L261">
            <v>2794130.13</v>
          </cell>
          <cell r="M261"/>
          <cell r="N261">
            <v>-8702.01</v>
          </cell>
          <cell r="O261"/>
          <cell r="P261">
            <v>2785428.1199999996</v>
          </cell>
          <cell r="Q261"/>
          <cell r="R261">
            <v>1449738</v>
          </cell>
          <cell r="S261"/>
          <cell r="T261"/>
          <cell r="U261"/>
          <cell r="V261">
            <v>86505</v>
          </cell>
          <cell r="W261"/>
          <cell r="X261">
            <v>-8405.6799999999985</v>
          </cell>
          <cell r="Y261"/>
          <cell r="Z261"/>
          <cell r="AA261"/>
          <cell r="AB261">
            <v>-2967.8020000000001</v>
          </cell>
          <cell r="AC261"/>
          <cell r="AD261">
            <v>1524869.5179999999</v>
          </cell>
          <cell r="AE261"/>
          <cell r="AF261"/>
          <cell r="AG261"/>
          <cell r="AH261">
            <v>86229</v>
          </cell>
          <cell r="AI261"/>
          <cell r="AJ261">
            <v>-8702.01</v>
          </cell>
          <cell r="AK261"/>
          <cell r="AL261"/>
          <cell r="AM261"/>
          <cell r="AN261">
            <v>-3073.326</v>
          </cell>
          <cell r="AO261"/>
          <cell r="AP261">
            <v>1599323.1819999998</v>
          </cell>
        </row>
        <row r="262">
          <cell r="A262">
            <v>0</v>
          </cell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/>
          <cell r="X262"/>
          <cell r="Y262"/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</row>
        <row r="263">
          <cell r="A263">
            <v>0</v>
          </cell>
          <cell r="B263"/>
          <cell r="C263"/>
          <cell r="D263"/>
          <cell r="E263"/>
          <cell r="F263" t="str">
            <v>LIFTON</v>
          </cell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  <cell r="S263"/>
          <cell r="T263"/>
          <cell r="U263"/>
          <cell r="V263"/>
          <cell r="W263"/>
          <cell r="X263"/>
          <cell r="Y263"/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/>
          <cell r="H264">
            <v>20758.93</v>
          </cell>
          <cell r="I264"/>
          <cell r="J264">
            <v>0</v>
          </cell>
          <cell r="K264"/>
          <cell r="L264">
            <v>20758.93</v>
          </cell>
          <cell r="M264"/>
          <cell r="N264">
            <v>0</v>
          </cell>
          <cell r="O264"/>
          <cell r="P264">
            <v>20758.93</v>
          </cell>
          <cell r="Q264"/>
          <cell r="R264">
            <v>12173</v>
          </cell>
          <cell r="S264"/>
          <cell r="T264">
            <v>1.9130330975617036</v>
          </cell>
          <cell r="U264"/>
          <cell r="V264">
            <v>397</v>
          </cell>
          <cell r="W264"/>
          <cell r="X264">
            <v>0</v>
          </cell>
          <cell r="Y264"/>
          <cell r="Z264">
            <v>0</v>
          </cell>
          <cell r="AA264"/>
          <cell r="AB264">
            <v>0</v>
          </cell>
          <cell r="AC264"/>
          <cell r="AD264">
            <v>12570</v>
          </cell>
          <cell r="AE264"/>
          <cell r="AF264">
            <v>1.9130330975617036</v>
          </cell>
          <cell r="AG264"/>
          <cell r="AH264">
            <v>397</v>
          </cell>
          <cell r="AI264"/>
          <cell r="AJ264">
            <v>0</v>
          </cell>
          <cell r="AK264"/>
          <cell r="AL264">
            <v>0</v>
          </cell>
          <cell r="AM264"/>
          <cell r="AN264">
            <v>0</v>
          </cell>
          <cell r="AO264"/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/>
          <cell r="H265">
            <v>24129.94</v>
          </cell>
          <cell r="I265"/>
          <cell r="J265">
            <v>0</v>
          </cell>
          <cell r="K265"/>
          <cell r="L265">
            <v>24129.94</v>
          </cell>
          <cell r="M265"/>
          <cell r="N265">
            <v>0</v>
          </cell>
          <cell r="O265"/>
          <cell r="P265">
            <v>24129.94</v>
          </cell>
          <cell r="Q265"/>
          <cell r="R265">
            <v>13866</v>
          </cell>
          <cell r="S265"/>
          <cell r="T265">
            <v>1.9579131555923932</v>
          </cell>
          <cell r="U265"/>
          <cell r="V265">
            <v>472</v>
          </cell>
          <cell r="W265"/>
          <cell r="X265">
            <v>0</v>
          </cell>
          <cell r="Y265"/>
          <cell r="Z265">
            <v>0</v>
          </cell>
          <cell r="AA265"/>
          <cell r="AB265">
            <v>0</v>
          </cell>
          <cell r="AC265"/>
          <cell r="AD265">
            <v>14338</v>
          </cell>
          <cell r="AE265"/>
          <cell r="AF265">
            <v>1.9579131555923932</v>
          </cell>
          <cell r="AG265"/>
          <cell r="AH265">
            <v>472</v>
          </cell>
          <cell r="AI265"/>
          <cell r="AJ265">
            <v>0</v>
          </cell>
          <cell r="AK265"/>
          <cell r="AL265">
            <v>0</v>
          </cell>
          <cell r="AM265"/>
          <cell r="AN265">
            <v>0</v>
          </cell>
          <cell r="AO265"/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/>
          <cell r="H266">
            <v>1202030.3500000001</v>
          </cell>
          <cell r="I266"/>
          <cell r="J266">
            <v>-5520.1499999999987</v>
          </cell>
          <cell r="K266"/>
          <cell r="L266">
            <v>1196510.2000000002</v>
          </cell>
          <cell r="M266"/>
          <cell r="N266">
            <v>-5590.4999999999991</v>
          </cell>
          <cell r="O266"/>
          <cell r="P266">
            <v>1190919.7000000002</v>
          </cell>
          <cell r="Q266"/>
          <cell r="R266">
            <v>560157</v>
          </cell>
          <cell r="S266"/>
          <cell r="T266">
            <v>2.4115442263942697</v>
          </cell>
          <cell r="U266"/>
          <cell r="V266">
            <v>28921</v>
          </cell>
          <cell r="W266"/>
          <cell r="X266">
            <v>-5520.1499999999987</v>
          </cell>
          <cell r="Y266"/>
          <cell r="Z266">
            <v>-40</v>
          </cell>
          <cell r="AA266"/>
          <cell r="AB266">
            <v>-2208.0599999999995</v>
          </cell>
          <cell r="AC266"/>
          <cell r="AD266">
            <v>581349.78999999992</v>
          </cell>
          <cell r="AE266"/>
          <cell r="AF266">
            <v>2.4115442263942697</v>
          </cell>
          <cell r="AG266"/>
          <cell r="AH266">
            <v>28787</v>
          </cell>
          <cell r="AI266"/>
          <cell r="AJ266">
            <v>-5590.4999999999991</v>
          </cell>
          <cell r="AK266"/>
          <cell r="AL266">
            <v>-40</v>
          </cell>
          <cell r="AM266"/>
          <cell r="AN266">
            <v>-2236.1999999999998</v>
          </cell>
          <cell r="AO266"/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/>
          <cell r="H267">
            <v>8271908.2300000004</v>
          </cell>
          <cell r="I267"/>
          <cell r="J267">
            <v>-24247.93</v>
          </cell>
          <cell r="K267"/>
          <cell r="L267">
            <v>8247660.3000000007</v>
          </cell>
          <cell r="M267"/>
          <cell r="N267">
            <v>-24707.890000000003</v>
          </cell>
          <cell r="O267"/>
          <cell r="P267">
            <v>8222952.4100000011</v>
          </cell>
          <cell r="Q267"/>
          <cell r="R267">
            <v>3014592</v>
          </cell>
          <cell r="S267"/>
          <cell r="T267">
            <v>2.714487273727983</v>
          </cell>
          <cell r="U267"/>
          <cell r="V267">
            <v>224211</v>
          </cell>
          <cell r="W267"/>
          <cell r="X267">
            <v>-24247.93</v>
          </cell>
          <cell r="Y267"/>
          <cell r="Z267">
            <v>-40</v>
          </cell>
          <cell r="AA267"/>
          <cell r="AB267">
            <v>-9699.1719999999987</v>
          </cell>
          <cell r="AC267"/>
          <cell r="AD267">
            <v>3204855.898</v>
          </cell>
          <cell r="AE267"/>
          <cell r="AF267">
            <v>2.714487273727983</v>
          </cell>
          <cell r="AG267"/>
          <cell r="AH267">
            <v>223546</v>
          </cell>
          <cell r="AI267"/>
          <cell r="AJ267">
            <v>-24707.890000000003</v>
          </cell>
          <cell r="AK267"/>
          <cell r="AL267">
            <v>-40</v>
          </cell>
          <cell r="AM267"/>
          <cell r="AN267">
            <v>-9883.1560000000009</v>
          </cell>
          <cell r="AO267"/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/>
          <cell r="H268">
            <v>7761267.7300000004</v>
          </cell>
          <cell r="I268"/>
          <cell r="J268">
            <v>-6468.6</v>
          </cell>
          <cell r="K268"/>
          <cell r="L268">
            <v>7754799.1300000008</v>
          </cell>
          <cell r="M268"/>
          <cell r="N268">
            <v>-7103.64</v>
          </cell>
          <cell r="O268"/>
          <cell r="P268">
            <v>7747695.4900000012</v>
          </cell>
          <cell r="Q268"/>
          <cell r="R268">
            <v>1072252</v>
          </cell>
          <cell r="S268"/>
          <cell r="T268">
            <v>3.584686729431791</v>
          </cell>
          <cell r="U268"/>
          <cell r="V268">
            <v>278101</v>
          </cell>
          <cell r="W268"/>
          <cell r="X268">
            <v>-6468.6</v>
          </cell>
          <cell r="Y268"/>
          <cell r="Z268">
            <v>-40</v>
          </cell>
          <cell r="AA268"/>
          <cell r="AB268">
            <v>-2587.44</v>
          </cell>
          <cell r="AC268"/>
          <cell r="AD268">
            <v>1341296.96</v>
          </cell>
          <cell r="AE268"/>
          <cell r="AF268">
            <v>3.584686729431791</v>
          </cell>
          <cell r="AG268"/>
          <cell r="AH268">
            <v>277858</v>
          </cell>
          <cell r="AI268"/>
          <cell r="AJ268">
            <v>-7103.64</v>
          </cell>
          <cell r="AK268"/>
          <cell r="AL268">
            <v>-40</v>
          </cell>
          <cell r="AM268"/>
          <cell r="AN268">
            <v>-2841.4560000000001</v>
          </cell>
          <cell r="AO268"/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/>
          <cell r="H269">
            <v>288315.67</v>
          </cell>
          <cell r="I269"/>
          <cell r="J269">
            <v>-2790.7699999999995</v>
          </cell>
          <cell r="K269"/>
          <cell r="L269">
            <v>285524.89999999997</v>
          </cell>
          <cell r="M269"/>
          <cell r="N269">
            <v>-2830.1</v>
          </cell>
          <cell r="O269"/>
          <cell r="P269">
            <v>282694.8</v>
          </cell>
          <cell r="Q269"/>
          <cell r="R269">
            <v>102806</v>
          </cell>
          <cell r="S269"/>
          <cell r="T269">
            <v>3.2316137215370979</v>
          </cell>
          <cell r="U269"/>
          <cell r="V269">
            <v>9272</v>
          </cell>
          <cell r="W269"/>
          <cell r="X269">
            <v>-2790.7699999999995</v>
          </cell>
          <cell r="Y269"/>
          <cell r="Z269">
            <v>-20</v>
          </cell>
          <cell r="AA269"/>
          <cell r="AB269">
            <v>-558.154</v>
          </cell>
          <cell r="AC269"/>
          <cell r="AD269">
            <v>108729.076</v>
          </cell>
          <cell r="AE269"/>
          <cell r="AF269">
            <v>3.2316137215370979</v>
          </cell>
          <cell r="AG269"/>
          <cell r="AH269">
            <v>9181</v>
          </cell>
          <cell r="AI269"/>
          <cell r="AJ269">
            <v>-2830.1</v>
          </cell>
          <cell r="AK269"/>
          <cell r="AL269">
            <v>-20</v>
          </cell>
          <cell r="AM269"/>
          <cell r="AN269">
            <v>-566.02</v>
          </cell>
          <cell r="AO269"/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/>
          <cell r="H270">
            <v>2910.09</v>
          </cell>
          <cell r="I270"/>
          <cell r="J270">
            <v>-24.629999999999995</v>
          </cell>
          <cell r="K270"/>
          <cell r="L270">
            <v>2885.46</v>
          </cell>
          <cell r="M270"/>
          <cell r="N270">
            <v>-24.78</v>
          </cell>
          <cell r="O270"/>
          <cell r="P270">
            <v>2860.68</v>
          </cell>
          <cell r="Q270"/>
          <cell r="R270">
            <v>1267</v>
          </cell>
          <cell r="S270"/>
          <cell r="T270">
            <v>2.6155175335516869</v>
          </cell>
          <cell r="U270"/>
          <cell r="V270">
            <v>76</v>
          </cell>
          <cell r="W270"/>
          <cell r="X270">
            <v>-24.629999999999995</v>
          </cell>
          <cell r="Y270"/>
          <cell r="Z270">
            <v>-10</v>
          </cell>
          <cell r="AA270"/>
          <cell r="AB270">
            <v>-2.4629999999999996</v>
          </cell>
          <cell r="AC270"/>
          <cell r="AD270">
            <v>1315.9069999999999</v>
          </cell>
          <cell r="AE270"/>
          <cell r="AF270">
            <v>2.6155175335516869</v>
          </cell>
          <cell r="AG270"/>
          <cell r="AH270">
            <v>75</v>
          </cell>
          <cell r="AI270"/>
          <cell r="AJ270">
            <v>-24.78</v>
          </cell>
          <cell r="AK270"/>
          <cell r="AL270">
            <v>-10</v>
          </cell>
          <cell r="AM270"/>
          <cell r="AN270">
            <v>-2.4780000000000002</v>
          </cell>
          <cell r="AO270"/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/>
          <cell r="H271">
            <v>186957.26</v>
          </cell>
          <cell r="I271"/>
          <cell r="J271">
            <v>-354.39000000000004</v>
          </cell>
          <cell r="K271"/>
          <cell r="L271">
            <v>186602.87</v>
          </cell>
          <cell r="M271"/>
          <cell r="N271">
            <v>-360.21999999999997</v>
          </cell>
          <cell r="O271"/>
          <cell r="P271">
            <v>186242.65</v>
          </cell>
          <cell r="Q271"/>
          <cell r="R271">
            <v>38479</v>
          </cell>
          <cell r="S271"/>
          <cell r="T271">
            <v>3.4286912055472003</v>
          </cell>
          <cell r="U271"/>
          <cell r="V271">
            <v>6404</v>
          </cell>
          <cell r="W271"/>
          <cell r="X271">
            <v>-354.39000000000004</v>
          </cell>
          <cell r="Y271"/>
          <cell r="Z271">
            <v>-40</v>
          </cell>
          <cell r="AA271"/>
          <cell r="AB271">
            <v>-141.75600000000003</v>
          </cell>
          <cell r="AC271"/>
          <cell r="AD271">
            <v>44386.853999999999</v>
          </cell>
          <cell r="AE271"/>
          <cell r="AF271">
            <v>3.4286912055472003</v>
          </cell>
          <cell r="AG271"/>
          <cell r="AH271">
            <v>6392</v>
          </cell>
          <cell r="AI271"/>
          <cell r="AJ271">
            <v>-360.21999999999997</v>
          </cell>
          <cell r="AK271"/>
          <cell r="AL271">
            <v>-40</v>
          </cell>
          <cell r="AM271"/>
          <cell r="AN271">
            <v>-144.08799999999999</v>
          </cell>
          <cell r="AO271"/>
          <cell r="AP271">
            <v>50274.545999999995</v>
          </cell>
        </row>
        <row r="272">
          <cell r="A272">
            <v>0</v>
          </cell>
          <cell r="B272"/>
          <cell r="C272"/>
          <cell r="D272"/>
          <cell r="E272"/>
          <cell r="F272" t="str">
            <v>TOTAL LIFTON</v>
          </cell>
          <cell r="G272"/>
          <cell r="H272">
            <v>17758278.200000003</v>
          </cell>
          <cell r="I272"/>
          <cell r="J272">
            <v>-39406.469999999994</v>
          </cell>
          <cell r="K272"/>
          <cell r="L272">
            <v>17718871.73</v>
          </cell>
          <cell r="M272"/>
          <cell r="N272">
            <v>-40617.130000000005</v>
          </cell>
          <cell r="O272"/>
          <cell r="P272">
            <v>17678254.600000001</v>
          </cell>
          <cell r="Q272"/>
          <cell r="R272">
            <v>4815592</v>
          </cell>
          <cell r="S272"/>
          <cell r="T272"/>
          <cell r="U272"/>
          <cell r="V272">
            <v>547854</v>
          </cell>
          <cell r="W272"/>
          <cell r="X272">
            <v>-39406.469999999994</v>
          </cell>
          <cell r="Y272"/>
          <cell r="Z272"/>
          <cell r="AA272"/>
          <cell r="AB272">
            <v>-15197.044999999998</v>
          </cell>
          <cell r="AC272"/>
          <cell r="AD272">
            <v>5308842.4850000003</v>
          </cell>
          <cell r="AE272"/>
          <cell r="AF272"/>
          <cell r="AG272"/>
          <cell r="AH272">
            <v>546708</v>
          </cell>
          <cell r="AI272"/>
          <cell r="AJ272">
            <v>-40617.130000000005</v>
          </cell>
          <cell r="AK272"/>
          <cell r="AL272"/>
          <cell r="AM272"/>
          <cell r="AN272">
            <v>-15673.397999999999</v>
          </cell>
          <cell r="AO272"/>
          <cell r="AP272">
            <v>5799259.9570000004</v>
          </cell>
        </row>
        <row r="273">
          <cell r="A273">
            <v>0</v>
          </cell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</row>
        <row r="274">
          <cell r="A274">
            <v>0</v>
          </cell>
          <cell r="B274"/>
          <cell r="C274"/>
          <cell r="D274"/>
          <cell r="E274"/>
          <cell r="F274" t="str">
            <v>MERWIN</v>
          </cell>
          <cell r="G274"/>
          <cell r="H274"/>
          <cell r="I274"/>
          <cell r="J274"/>
          <cell r="K274"/>
          <cell r="L274"/>
          <cell r="M274"/>
          <cell r="N274"/>
          <cell r="O274"/>
          <cell r="P274"/>
          <cell r="Q274"/>
          <cell r="R274"/>
          <cell r="S274"/>
          <cell r="T274"/>
          <cell r="U274"/>
          <cell r="V274"/>
          <cell r="W274"/>
          <cell r="X274"/>
          <cell r="Y274"/>
          <cell r="Z274"/>
          <cell r="AA274"/>
          <cell r="AB274"/>
          <cell r="AC274"/>
          <cell r="AD274"/>
          <cell r="AE274"/>
          <cell r="AF274"/>
          <cell r="AG274"/>
          <cell r="AH274"/>
          <cell r="AI274"/>
          <cell r="AJ274"/>
          <cell r="AK274"/>
          <cell r="AL274"/>
          <cell r="AM274"/>
          <cell r="AN274"/>
          <cell r="AO274"/>
          <cell r="AP274"/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/>
          <cell r="H275">
            <v>300510.01</v>
          </cell>
          <cell r="I275"/>
          <cell r="J275">
            <v>0</v>
          </cell>
          <cell r="K275"/>
          <cell r="L275">
            <v>300510.01</v>
          </cell>
          <cell r="M275"/>
          <cell r="N275">
            <v>0</v>
          </cell>
          <cell r="O275"/>
          <cell r="P275">
            <v>300510.01</v>
          </cell>
          <cell r="Q275"/>
          <cell r="R275">
            <v>219750</v>
          </cell>
          <cell r="S275"/>
          <cell r="T275">
            <v>0.75387674287045359</v>
          </cell>
          <cell r="U275"/>
          <cell r="V275">
            <v>2265</v>
          </cell>
          <cell r="W275"/>
          <cell r="X275">
            <v>0</v>
          </cell>
          <cell r="Y275"/>
          <cell r="Z275">
            <v>0</v>
          </cell>
          <cell r="AA275"/>
          <cell r="AB275">
            <v>0</v>
          </cell>
          <cell r="AC275"/>
          <cell r="AD275">
            <v>222015</v>
          </cell>
          <cell r="AE275"/>
          <cell r="AF275">
            <v>0.75387674287045359</v>
          </cell>
          <cell r="AG275"/>
          <cell r="AH275">
            <v>2265</v>
          </cell>
          <cell r="AI275"/>
          <cell r="AJ275">
            <v>0</v>
          </cell>
          <cell r="AK275"/>
          <cell r="AL275">
            <v>0</v>
          </cell>
          <cell r="AM275"/>
          <cell r="AN275">
            <v>0</v>
          </cell>
          <cell r="AO275"/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/>
          <cell r="H276">
            <v>212279.74</v>
          </cell>
          <cell r="I276"/>
          <cell r="J276">
            <v>0</v>
          </cell>
          <cell r="K276"/>
          <cell r="L276">
            <v>212279.74</v>
          </cell>
          <cell r="M276"/>
          <cell r="N276">
            <v>0</v>
          </cell>
          <cell r="O276"/>
          <cell r="P276">
            <v>212279.74</v>
          </cell>
          <cell r="Q276"/>
          <cell r="R276">
            <v>157680</v>
          </cell>
          <cell r="S276"/>
          <cell r="T276">
            <v>0.73803467118899568</v>
          </cell>
          <cell r="U276"/>
          <cell r="V276">
            <v>1567</v>
          </cell>
          <cell r="W276"/>
          <cell r="X276">
            <v>0</v>
          </cell>
          <cell r="Y276"/>
          <cell r="Z276">
            <v>0</v>
          </cell>
          <cell r="AA276"/>
          <cell r="AB276">
            <v>0</v>
          </cell>
          <cell r="AC276"/>
          <cell r="AD276">
            <v>159247</v>
          </cell>
          <cell r="AE276"/>
          <cell r="AF276">
            <v>0.73803467118899568</v>
          </cell>
          <cell r="AG276"/>
          <cell r="AH276">
            <v>1567</v>
          </cell>
          <cell r="AI276"/>
          <cell r="AJ276">
            <v>0</v>
          </cell>
          <cell r="AK276"/>
          <cell r="AL276">
            <v>0</v>
          </cell>
          <cell r="AM276"/>
          <cell r="AN276">
            <v>0</v>
          </cell>
          <cell r="AO276"/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/>
          <cell r="H277">
            <v>31596208.039999999</v>
          </cell>
          <cell r="I277"/>
          <cell r="J277">
            <v>-66116.429999999978</v>
          </cell>
          <cell r="K277"/>
          <cell r="L277">
            <v>31530091.609999999</v>
          </cell>
          <cell r="M277"/>
          <cell r="N277">
            <v>-67098.66</v>
          </cell>
          <cell r="O277"/>
          <cell r="P277">
            <v>31462992.949999999</v>
          </cell>
          <cell r="Q277"/>
          <cell r="R277">
            <v>10820249</v>
          </cell>
          <cell r="S277"/>
          <cell r="T277">
            <v>1.8137786889300149</v>
          </cell>
          <cell r="U277"/>
          <cell r="V277">
            <v>572486</v>
          </cell>
          <cell r="W277"/>
          <cell r="X277">
            <v>-66116.429999999978</v>
          </cell>
          <cell r="Y277"/>
          <cell r="Z277">
            <v>-40</v>
          </cell>
          <cell r="AA277"/>
          <cell r="AB277">
            <v>-26446.571999999993</v>
          </cell>
          <cell r="AC277"/>
          <cell r="AD277">
            <v>11300171.998</v>
          </cell>
          <cell r="AE277"/>
          <cell r="AF277">
            <v>1.8137786889300149</v>
          </cell>
          <cell r="AG277"/>
          <cell r="AH277">
            <v>571278</v>
          </cell>
          <cell r="AI277"/>
          <cell r="AJ277">
            <v>-67098.66</v>
          </cell>
          <cell r="AK277"/>
          <cell r="AL277">
            <v>-40</v>
          </cell>
          <cell r="AM277"/>
          <cell r="AN277">
            <v>-26839.464000000004</v>
          </cell>
          <cell r="AO277"/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/>
          <cell r="H278">
            <v>11656734.99</v>
          </cell>
          <cell r="I278"/>
          <cell r="J278">
            <v>-38976.489999999991</v>
          </cell>
          <cell r="K278"/>
          <cell r="L278">
            <v>11617758.5</v>
          </cell>
          <cell r="M278"/>
          <cell r="N278">
            <v>-39729.060000000005</v>
          </cell>
          <cell r="O278"/>
          <cell r="P278">
            <v>11578029.439999999</v>
          </cell>
          <cell r="Q278"/>
          <cell r="R278">
            <v>5895656</v>
          </cell>
          <cell r="S278"/>
          <cell r="T278">
            <v>1.1038933621516931</v>
          </cell>
          <cell r="U278"/>
          <cell r="V278">
            <v>128463</v>
          </cell>
          <cell r="W278"/>
          <cell r="X278">
            <v>-38976.489999999991</v>
          </cell>
          <cell r="Y278"/>
          <cell r="Z278">
            <v>-40</v>
          </cell>
          <cell r="AA278"/>
          <cell r="AB278">
            <v>-15590.595999999996</v>
          </cell>
          <cell r="AC278"/>
          <cell r="AD278">
            <v>5969551.9139999999</v>
          </cell>
          <cell r="AE278"/>
          <cell r="AF278">
            <v>1.1038933621516931</v>
          </cell>
          <cell r="AG278"/>
          <cell r="AH278">
            <v>128028</v>
          </cell>
          <cell r="AI278"/>
          <cell r="AJ278">
            <v>-39729.060000000005</v>
          </cell>
          <cell r="AK278"/>
          <cell r="AL278">
            <v>-40</v>
          </cell>
          <cell r="AM278"/>
          <cell r="AN278">
            <v>-15891.624000000002</v>
          </cell>
          <cell r="AO278"/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/>
          <cell r="H279">
            <v>7889887.7599999998</v>
          </cell>
          <cell r="I279"/>
          <cell r="J279">
            <v>-60143.33</v>
          </cell>
          <cell r="K279"/>
          <cell r="L279">
            <v>7829744.4299999997</v>
          </cell>
          <cell r="M279"/>
          <cell r="N279">
            <v>-61098.400000000001</v>
          </cell>
          <cell r="O279"/>
          <cell r="P279">
            <v>7768646.0299999993</v>
          </cell>
          <cell r="Q279"/>
          <cell r="R279">
            <v>4493605</v>
          </cell>
          <cell r="S279"/>
          <cell r="T279">
            <v>1.3830876050534058</v>
          </cell>
          <cell r="U279"/>
          <cell r="V279">
            <v>108708</v>
          </cell>
          <cell r="W279"/>
          <cell r="X279">
            <v>-60143.33</v>
          </cell>
          <cell r="Y279"/>
          <cell r="Z279">
            <v>-40</v>
          </cell>
          <cell r="AA279"/>
          <cell r="AB279">
            <v>-24057.332000000002</v>
          </cell>
          <cell r="AC279"/>
          <cell r="AD279">
            <v>4518112.3379999995</v>
          </cell>
          <cell r="AE279"/>
          <cell r="AF279">
            <v>1.3830876050534058</v>
          </cell>
          <cell r="AG279"/>
          <cell r="AH279">
            <v>107870</v>
          </cell>
          <cell r="AI279"/>
          <cell r="AJ279">
            <v>-61098.400000000001</v>
          </cell>
          <cell r="AK279"/>
          <cell r="AL279">
            <v>-40</v>
          </cell>
          <cell r="AM279"/>
          <cell r="AN279">
            <v>-24439.360000000001</v>
          </cell>
          <cell r="AO279"/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/>
          <cell r="H280">
            <v>10057945.59</v>
          </cell>
          <cell r="I280"/>
          <cell r="J280">
            <v>-62660.149999999994</v>
          </cell>
          <cell r="K280"/>
          <cell r="L280">
            <v>9995285.4399999995</v>
          </cell>
          <cell r="M280"/>
          <cell r="N280">
            <v>-66555.51999999999</v>
          </cell>
          <cell r="O280"/>
          <cell r="P280">
            <v>9928729.9199999999</v>
          </cell>
          <cell r="Q280"/>
          <cell r="R280">
            <v>2065168</v>
          </cell>
          <cell r="S280"/>
          <cell r="T280">
            <v>2.2865904883418708</v>
          </cell>
          <cell r="U280"/>
          <cell r="V280">
            <v>229268</v>
          </cell>
          <cell r="W280"/>
          <cell r="X280">
            <v>-62660.149999999994</v>
          </cell>
          <cell r="Y280"/>
          <cell r="Z280">
            <v>-20</v>
          </cell>
          <cell r="AA280"/>
          <cell r="AB280">
            <v>-12532.03</v>
          </cell>
          <cell r="AC280"/>
          <cell r="AD280">
            <v>2219243.8200000003</v>
          </cell>
          <cell r="AE280"/>
          <cell r="AF280">
            <v>2.2865904883418708</v>
          </cell>
          <cell r="AG280"/>
          <cell r="AH280">
            <v>227790</v>
          </cell>
          <cell r="AI280"/>
          <cell r="AJ280">
            <v>-66555.51999999999</v>
          </cell>
          <cell r="AK280"/>
          <cell r="AL280">
            <v>-20</v>
          </cell>
          <cell r="AM280"/>
          <cell r="AN280">
            <v>-13311.103999999999</v>
          </cell>
          <cell r="AO280"/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/>
          <cell r="H281">
            <v>158874.82999999999</v>
          </cell>
          <cell r="I281"/>
          <cell r="J281">
            <v>-931.28</v>
          </cell>
          <cell r="K281"/>
          <cell r="L281">
            <v>157943.54999999999</v>
          </cell>
          <cell r="M281"/>
          <cell r="N281">
            <v>-936.73000000000013</v>
          </cell>
          <cell r="O281"/>
          <cell r="P281">
            <v>157006.81999999998</v>
          </cell>
          <cell r="Q281"/>
          <cell r="R281">
            <v>36790</v>
          </cell>
          <cell r="S281"/>
          <cell r="T281">
            <v>1.4402177678524068</v>
          </cell>
          <cell r="U281"/>
          <cell r="V281">
            <v>2281</v>
          </cell>
          <cell r="W281"/>
          <cell r="X281">
            <v>-931.28</v>
          </cell>
          <cell r="Y281"/>
          <cell r="Z281">
            <v>-10</v>
          </cell>
          <cell r="AA281"/>
          <cell r="AB281">
            <v>-93.127999999999986</v>
          </cell>
          <cell r="AC281"/>
          <cell r="AD281">
            <v>38046.592000000004</v>
          </cell>
          <cell r="AE281"/>
          <cell r="AF281">
            <v>1.4402177678524068</v>
          </cell>
          <cell r="AG281"/>
          <cell r="AH281">
            <v>2268</v>
          </cell>
          <cell r="AI281"/>
          <cell r="AJ281">
            <v>-936.73000000000013</v>
          </cell>
          <cell r="AK281"/>
          <cell r="AL281">
            <v>-10</v>
          </cell>
          <cell r="AM281"/>
          <cell r="AN281">
            <v>-93.673000000000016</v>
          </cell>
          <cell r="AO281"/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/>
          <cell r="H282">
            <v>2148088.58</v>
          </cell>
          <cell r="I282"/>
          <cell r="J282">
            <v>-4592.8</v>
          </cell>
          <cell r="K282"/>
          <cell r="L282">
            <v>2143495.7800000003</v>
          </cell>
          <cell r="M282"/>
          <cell r="N282">
            <v>-4665.55</v>
          </cell>
          <cell r="O282"/>
          <cell r="P282">
            <v>2138830.2300000004</v>
          </cell>
          <cell r="Q282"/>
          <cell r="R282">
            <v>742312</v>
          </cell>
          <cell r="S282"/>
          <cell r="T282">
            <v>1.736488327085048</v>
          </cell>
          <cell r="U282"/>
          <cell r="V282">
            <v>37261</v>
          </cell>
          <cell r="W282"/>
          <cell r="X282">
            <v>-4592.8</v>
          </cell>
          <cell r="Y282"/>
          <cell r="Z282">
            <v>-40</v>
          </cell>
          <cell r="AA282"/>
          <cell r="AB282">
            <v>-1837.12</v>
          </cell>
          <cell r="AC282"/>
          <cell r="AD282">
            <v>773143.08</v>
          </cell>
          <cell r="AE282"/>
          <cell r="AF282">
            <v>1.736488327085048</v>
          </cell>
          <cell r="AG282"/>
          <cell r="AH282">
            <v>37181</v>
          </cell>
          <cell r="AI282"/>
          <cell r="AJ282">
            <v>-4665.55</v>
          </cell>
          <cell r="AK282"/>
          <cell r="AL282">
            <v>-40</v>
          </cell>
          <cell r="AM282"/>
          <cell r="AN282">
            <v>-1866.22</v>
          </cell>
          <cell r="AO282"/>
          <cell r="AP282">
            <v>803792.30999999994</v>
          </cell>
        </row>
        <row r="283">
          <cell r="A283">
            <v>0</v>
          </cell>
          <cell r="B283"/>
          <cell r="C283"/>
          <cell r="D283"/>
          <cell r="E283"/>
          <cell r="F283" t="str">
            <v>TOTAL MERWIN</v>
          </cell>
          <cell r="G283"/>
          <cell r="H283">
            <v>64020529.539999992</v>
          </cell>
          <cell r="I283"/>
          <cell r="J283">
            <v>-233420.47999999995</v>
          </cell>
          <cell r="K283"/>
          <cell r="L283">
            <v>63787109.059999995</v>
          </cell>
          <cell r="M283"/>
          <cell r="N283">
            <v>-240083.91999999998</v>
          </cell>
          <cell r="O283"/>
          <cell r="P283">
            <v>63547025.140000001</v>
          </cell>
          <cell r="Q283"/>
          <cell r="R283">
            <v>24431210</v>
          </cell>
          <cell r="S283"/>
          <cell r="T283"/>
          <cell r="U283"/>
          <cell r="V283">
            <v>1082299</v>
          </cell>
          <cell r="W283"/>
          <cell r="X283">
            <v>-233420.47999999995</v>
          </cell>
          <cell r="Y283"/>
          <cell r="Z283"/>
          <cell r="AA283"/>
          <cell r="AB283">
            <v>-80556.777999999991</v>
          </cell>
          <cell r="AC283"/>
          <cell r="AD283">
            <v>25199531.741999999</v>
          </cell>
          <cell r="AE283"/>
          <cell r="AF283"/>
          <cell r="AG283"/>
          <cell r="AH283">
            <v>1078247</v>
          </cell>
          <cell r="AI283"/>
          <cell r="AJ283">
            <v>-240083.91999999998</v>
          </cell>
          <cell r="AK283"/>
          <cell r="AL283"/>
          <cell r="AM283"/>
          <cell r="AN283">
            <v>-82441.444999999992</v>
          </cell>
          <cell r="AO283"/>
          <cell r="AP283">
            <v>25955253.376999997</v>
          </cell>
        </row>
        <row r="284">
          <cell r="A284">
            <v>0</v>
          </cell>
          <cell r="B284"/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  <cell r="T284"/>
          <cell r="U284"/>
          <cell r="V284"/>
          <cell r="W284"/>
          <cell r="X284"/>
          <cell r="Y284"/>
          <cell r="Z284"/>
          <cell r="AA284"/>
          <cell r="AB284"/>
          <cell r="AC284"/>
          <cell r="AD284"/>
          <cell r="AE284"/>
          <cell r="AF284"/>
          <cell r="AG284"/>
          <cell r="AH284"/>
          <cell r="AI284"/>
          <cell r="AJ284"/>
          <cell r="AK284"/>
          <cell r="AL284"/>
          <cell r="AM284"/>
          <cell r="AN284"/>
          <cell r="AO284"/>
          <cell r="AP284"/>
        </row>
        <row r="285">
          <cell r="A285">
            <v>0</v>
          </cell>
          <cell r="B285"/>
          <cell r="C285"/>
          <cell r="D285"/>
          <cell r="E285"/>
          <cell r="F285" t="str">
            <v>NORTH UMPQUA</v>
          </cell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/>
          <cell r="X285"/>
          <cell r="Y285"/>
          <cell r="Z285"/>
          <cell r="AA285"/>
          <cell r="AB285"/>
          <cell r="AC285"/>
          <cell r="AD285"/>
          <cell r="AE285"/>
          <cell r="AF285"/>
          <cell r="AG285"/>
          <cell r="AH285"/>
          <cell r="AI285"/>
          <cell r="AJ285"/>
          <cell r="AK285"/>
          <cell r="AL285"/>
          <cell r="AM285"/>
          <cell r="AN285"/>
          <cell r="AO285"/>
          <cell r="AP285"/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/>
          <cell r="H286">
            <v>23122316.989999998</v>
          </cell>
          <cell r="I286"/>
          <cell r="J286">
            <v>-50787.920000000006</v>
          </cell>
          <cell r="K286"/>
          <cell r="L286">
            <v>23071529.069999997</v>
          </cell>
          <cell r="M286"/>
          <cell r="N286">
            <v>-51565.860000000022</v>
          </cell>
          <cell r="O286"/>
          <cell r="P286">
            <v>23019963.209999997</v>
          </cell>
          <cell r="Q286"/>
          <cell r="R286">
            <v>6479110</v>
          </cell>
          <cell r="S286"/>
          <cell r="T286">
            <v>2.1157271365950705</v>
          </cell>
          <cell r="U286"/>
          <cell r="V286">
            <v>488668</v>
          </cell>
          <cell r="W286"/>
          <cell r="X286">
            <v>-50787.920000000006</v>
          </cell>
          <cell r="Y286"/>
          <cell r="Z286">
            <v>-40</v>
          </cell>
          <cell r="AA286"/>
          <cell r="AB286">
            <v>-20315.168000000001</v>
          </cell>
          <cell r="AC286"/>
          <cell r="AD286">
            <v>6896674.9120000005</v>
          </cell>
          <cell r="AE286"/>
          <cell r="AF286">
            <v>2.1157271365950705</v>
          </cell>
          <cell r="AG286"/>
          <cell r="AH286">
            <v>487585</v>
          </cell>
          <cell r="AI286"/>
          <cell r="AJ286">
            <v>-51565.860000000022</v>
          </cell>
          <cell r="AK286"/>
          <cell r="AL286">
            <v>-40</v>
          </cell>
          <cell r="AM286"/>
          <cell r="AN286">
            <v>-20626.344000000008</v>
          </cell>
          <cell r="AO286"/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/>
          <cell r="H287">
            <v>117865347.31</v>
          </cell>
          <cell r="I287"/>
          <cell r="J287">
            <v>-208207.87999999998</v>
          </cell>
          <cell r="K287"/>
          <cell r="L287">
            <v>117657139.43000001</v>
          </cell>
          <cell r="M287"/>
          <cell r="N287">
            <v>-213134.35000000009</v>
          </cell>
          <cell r="O287"/>
          <cell r="P287">
            <v>117444005.08000001</v>
          </cell>
          <cell r="Q287"/>
          <cell r="R287">
            <v>33112655</v>
          </cell>
          <cell r="S287"/>
          <cell r="T287">
            <v>1.921535320952046</v>
          </cell>
          <cell r="U287"/>
          <cell r="V287">
            <v>2262824</v>
          </cell>
          <cell r="W287"/>
          <cell r="X287">
            <v>-208207.87999999998</v>
          </cell>
          <cell r="Y287"/>
          <cell r="Z287">
            <v>-40</v>
          </cell>
          <cell r="AA287"/>
          <cell r="AB287">
            <v>-83283.151999999987</v>
          </cell>
          <cell r="AC287"/>
          <cell r="AD287">
            <v>35083987.967999995</v>
          </cell>
          <cell r="AE287"/>
          <cell r="AF287">
            <v>1.921535320952046</v>
          </cell>
          <cell r="AG287"/>
          <cell r="AH287">
            <v>2258776</v>
          </cell>
          <cell r="AI287"/>
          <cell r="AJ287">
            <v>-213134.35000000009</v>
          </cell>
          <cell r="AK287"/>
          <cell r="AL287">
            <v>-40</v>
          </cell>
          <cell r="AM287"/>
          <cell r="AN287">
            <v>-85253.740000000034</v>
          </cell>
          <cell r="AO287"/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/>
          <cell r="H288">
            <v>24053733.609999999</v>
          </cell>
          <cell r="I288"/>
          <cell r="J288">
            <v>-77249.37</v>
          </cell>
          <cell r="K288"/>
          <cell r="L288">
            <v>23976484.239999998</v>
          </cell>
          <cell r="M288"/>
          <cell r="N288">
            <v>-79277.349999999991</v>
          </cell>
          <cell r="O288"/>
          <cell r="P288">
            <v>23897206.889999997</v>
          </cell>
          <cell r="Q288"/>
          <cell r="R288">
            <v>5362038</v>
          </cell>
          <cell r="S288"/>
          <cell r="T288">
            <v>2.0835871002566919</v>
          </cell>
          <cell r="U288"/>
          <cell r="V288">
            <v>500376</v>
          </cell>
          <cell r="W288"/>
          <cell r="X288">
            <v>-77249.37</v>
          </cell>
          <cell r="Y288"/>
          <cell r="Z288">
            <v>-40</v>
          </cell>
          <cell r="AA288"/>
          <cell r="AB288">
            <v>-30899.748</v>
          </cell>
          <cell r="AC288"/>
          <cell r="AD288">
            <v>5754264.8820000002</v>
          </cell>
          <cell r="AE288"/>
          <cell r="AF288">
            <v>2.0835871002566919</v>
          </cell>
          <cell r="AG288"/>
          <cell r="AH288">
            <v>498745</v>
          </cell>
          <cell r="AI288"/>
          <cell r="AJ288">
            <v>-79277.349999999991</v>
          </cell>
          <cell r="AK288"/>
          <cell r="AL288">
            <v>-40</v>
          </cell>
          <cell r="AM288"/>
          <cell r="AN288">
            <v>-31710.939999999995</v>
          </cell>
          <cell r="AO288"/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/>
          <cell r="H289">
            <v>15764745.34</v>
          </cell>
          <cell r="I289"/>
          <cell r="J289">
            <v>-87819.01</v>
          </cell>
          <cell r="K289"/>
          <cell r="L289">
            <v>15676926.33</v>
          </cell>
          <cell r="M289"/>
          <cell r="N289">
            <v>-95255.35</v>
          </cell>
          <cell r="O289"/>
          <cell r="P289">
            <v>15581670.98</v>
          </cell>
          <cell r="Q289"/>
          <cell r="R289">
            <v>2428520</v>
          </cell>
          <cell r="S289"/>
          <cell r="T289">
            <v>2.5841432176615067</v>
          </cell>
          <cell r="U289"/>
          <cell r="V289">
            <v>406249</v>
          </cell>
          <cell r="W289"/>
          <cell r="X289">
            <v>-87819.01</v>
          </cell>
          <cell r="Y289"/>
          <cell r="Z289">
            <v>-20</v>
          </cell>
          <cell r="AA289"/>
          <cell r="AB289">
            <v>-17563.802</v>
          </cell>
          <cell r="AC289"/>
          <cell r="AD289">
            <v>2729386.1880000001</v>
          </cell>
          <cell r="AE289"/>
          <cell r="AF289">
            <v>2.5841432176615067</v>
          </cell>
          <cell r="AG289"/>
          <cell r="AH289">
            <v>403883</v>
          </cell>
          <cell r="AI289"/>
          <cell r="AJ289">
            <v>-95255.35</v>
          </cell>
          <cell r="AK289"/>
          <cell r="AL289">
            <v>-20</v>
          </cell>
          <cell r="AM289"/>
          <cell r="AN289">
            <v>-19051.07</v>
          </cell>
          <cell r="AO289"/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/>
          <cell r="H290">
            <v>716521.19</v>
          </cell>
          <cell r="I290"/>
          <cell r="J290">
            <v>-4621.33</v>
          </cell>
          <cell r="K290"/>
          <cell r="L290">
            <v>711899.86</v>
          </cell>
          <cell r="M290"/>
          <cell r="N290">
            <v>-4648.0700000000006</v>
          </cell>
          <cell r="O290"/>
          <cell r="P290">
            <v>707251.79</v>
          </cell>
          <cell r="Q290"/>
          <cell r="R290">
            <v>200692</v>
          </cell>
          <cell r="S290"/>
          <cell r="T290">
            <v>2.5999211806546674</v>
          </cell>
          <cell r="U290"/>
          <cell r="V290">
            <v>18569</v>
          </cell>
          <cell r="W290"/>
          <cell r="X290">
            <v>-4621.33</v>
          </cell>
          <cell r="Y290"/>
          <cell r="Z290">
            <v>-10</v>
          </cell>
          <cell r="AA290"/>
          <cell r="AB290">
            <v>-462.13300000000004</v>
          </cell>
          <cell r="AC290"/>
          <cell r="AD290">
            <v>214177.53700000001</v>
          </cell>
          <cell r="AE290"/>
          <cell r="AF290">
            <v>2.5999211806546674</v>
          </cell>
          <cell r="AG290"/>
          <cell r="AH290">
            <v>18448</v>
          </cell>
          <cell r="AI290"/>
          <cell r="AJ290">
            <v>-4648.0700000000006</v>
          </cell>
          <cell r="AK290"/>
          <cell r="AL290">
            <v>-10</v>
          </cell>
          <cell r="AM290"/>
          <cell r="AN290">
            <v>-464.80700000000002</v>
          </cell>
          <cell r="AO290"/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/>
          <cell r="H291">
            <v>6840814.9100000001</v>
          </cell>
          <cell r="I291"/>
          <cell r="J291">
            <v>-17140.910000000003</v>
          </cell>
          <cell r="K291"/>
          <cell r="L291">
            <v>6823674</v>
          </cell>
          <cell r="M291"/>
          <cell r="N291">
            <v>-17401.34</v>
          </cell>
          <cell r="O291"/>
          <cell r="P291">
            <v>6806272.6600000001</v>
          </cell>
          <cell r="Q291"/>
          <cell r="R291">
            <v>2289521</v>
          </cell>
          <cell r="S291"/>
          <cell r="T291">
            <v>2.0370859129452414</v>
          </cell>
          <cell r="U291"/>
          <cell r="V291">
            <v>139179</v>
          </cell>
          <cell r="W291"/>
          <cell r="X291">
            <v>-17140.910000000003</v>
          </cell>
          <cell r="Y291"/>
          <cell r="Z291">
            <v>-40</v>
          </cell>
          <cell r="AA291"/>
          <cell r="AB291">
            <v>-6856.3640000000014</v>
          </cell>
          <cell r="AC291"/>
          <cell r="AD291">
            <v>2404702.7259999998</v>
          </cell>
          <cell r="AE291"/>
          <cell r="AF291">
            <v>2.0370859129452414</v>
          </cell>
          <cell r="AG291"/>
          <cell r="AH291">
            <v>138827</v>
          </cell>
          <cell r="AI291"/>
          <cell r="AJ291">
            <v>-17401.34</v>
          </cell>
          <cell r="AK291"/>
          <cell r="AL291">
            <v>-40</v>
          </cell>
          <cell r="AM291"/>
          <cell r="AN291">
            <v>-6960.5360000000001</v>
          </cell>
          <cell r="AO291"/>
          <cell r="AP291">
            <v>2519167.85</v>
          </cell>
        </row>
        <row r="292">
          <cell r="A292">
            <v>0</v>
          </cell>
          <cell r="B292"/>
          <cell r="C292"/>
          <cell r="D292"/>
          <cell r="E292"/>
          <cell r="F292" t="str">
            <v>TOTAL NORTH UMPQUA</v>
          </cell>
          <cell r="G292"/>
          <cell r="H292">
            <v>188363479.35000002</v>
          </cell>
          <cell r="I292"/>
          <cell r="J292">
            <v>-445826.42000000004</v>
          </cell>
          <cell r="K292"/>
          <cell r="L292">
            <v>187917652.93000004</v>
          </cell>
          <cell r="M292"/>
          <cell r="N292">
            <v>-461282.32000000018</v>
          </cell>
          <cell r="O292"/>
          <cell r="P292">
            <v>187456370.60999998</v>
          </cell>
          <cell r="Q292"/>
          <cell r="R292">
            <v>49872536</v>
          </cell>
          <cell r="S292"/>
          <cell r="T292"/>
          <cell r="U292"/>
          <cell r="V292">
            <v>3815865</v>
          </cell>
          <cell r="W292"/>
          <cell r="X292">
            <v>-445826.42000000004</v>
          </cell>
          <cell r="Y292"/>
          <cell r="Z292"/>
          <cell r="AA292"/>
          <cell r="AB292">
            <v>-159380.367</v>
          </cell>
          <cell r="AC292"/>
          <cell r="AD292">
            <v>53083194.213</v>
          </cell>
          <cell r="AE292"/>
          <cell r="AF292"/>
          <cell r="AG292"/>
          <cell r="AH292">
            <v>3806264</v>
          </cell>
          <cell r="AI292"/>
          <cell r="AJ292">
            <v>-461282.32000000018</v>
          </cell>
          <cell r="AK292"/>
          <cell r="AL292"/>
          <cell r="AM292"/>
          <cell r="AN292">
            <v>-164067.43700000003</v>
          </cell>
          <cell r="AO292"/>
          <cell r="AP292">
            <v>56264108.455999993</v>
          </cell>
        </row>
        <row r="293">
          <cell r="A293">
            <v>0</v>
          </cell>
          <cell r="B293"/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  <cell r="AH293"/>
          <cell r="AI293"/>
          <cell r="AJ293"/>
          <cell r="AK293"/>
          <cell r="AL293"/>
          <cell r="AM293"/>
          <cell r="AN293"/>
          <cell r="AO293"/>
          <cell r="AP293"/>
        </row>
        <row r="294">
          <cell r="A294">
            <v>0</v>
          </cell>
          <cell r="B294"/>
          <cell r="C294"/>
          <cell r="D294"/>
          <cell r="E294"/>
          <cell r="F294" t="str">
            <v>OLMSTED</v>
          </cell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  <cell r="AH294"/>
          <cell r="AI294"/>
          <cell r="AJ294"/>
          <cell r="AK294"/>
          <cell r="AL294"/>
          <cell r="AM294"/>
          <cell r="AN294"/>
          <cell r="AO294"/>
          <cell r="AP294"/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/>
          <cell r="H295">
            <v>190851.69</v>
          </cell>
          <cell r="I295"/>
          <cell r="J295">
            <v>-1178.7299999999998</v>
          </cell>
          <cell r="K295"/>
          <cell r="L295">
            <v>189672.95999999999</v>
          </cell>
          <cell r="M295"/>
          <cell r="N295">
            <v>-1192.5099999999998</v>
          </cell>
          <cell r="O295"/>
          <cell r="P295">
            <v>188480.44999999998</v>
          </cell>
          <cell r="Q295"/>
          <cell r="R295">
            <v>149454</v>
          </cell>
          <cell r="S295"/>
          <cell r="T295">
            <v>2.8285473081255086</v>
          </cell>
          <cell r="U295"/>
          <cell r="V295">
            <v>5382</v>
          </cell>
          <cell r="W295"/>
          <cell r="X295">
            <v>-1178.7299999999998</v>
          </cell>
          <cell r="Y295"/>
          <cell r="Z295">
            <v>-40</v>
          </cell>
          <cell r="AA295"/>
          <cell r="AB295">
            <v>-471.4919999999999</v>
          </cell>
          <cell r="AC295"/>
          <cell r="AD295">
            <v>153185.77799999999</v>
          </cell>
          <cell r="AE295"/>
          <cell r="AF295">
            <v>2.8285473081255086</v>
          </cell>
          <cell r="AG295"/>
          <cell r="AH295">
            <v>5348</v>
          </cell>
          <cell r="AI295"/>
          <cell r="AJ295">
            <v>-1192.5099999999998</v>
          </cell>
          <cell r="AK295"/>
          <cell r="AL295">
            <v>-40</v>
          </cell>
          <cell r="AM295"/>
          <cell r="AN295">
            <v>-477.00399999999996</v>
          </cell>
          <cell r="AO295"/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/>
          <cell r="H296">
            <v>28640.22</v>
          </cell>
          <cell r="I296"/>
          <cell r="J296">
            <v>-201.45</v>
          </cell>
          <cell r="K296"/>
          <cell r="L296">
            <v>28438.77</v>
          </cell>
          <cell r="M296"/>
          <cell r="N296">
            <v>-208.59</v>
          </cell>
          <cell r="O296"/>
          <cell r="P296">
            <v>28230.18</v>
          </cell>
          <cell r="Q296"/>
          <cell r="R296">
            <v>17085</v>
          </cell>
          <cell r="S296"/>
          <cell r="T296">
            <v>6.794260444091317</v>
          </cell>
          <cell r="U296"/>
          <cell r="V296">
            <v>1939</v>
          </cell>
          <cell r="W296"/>
          <cell r="X296">
            <v>-201.45</v>
          </cell>
          <cell r="Y296"/>
          <cell r="Z296">
            <v>-20</v>
          </cell>
          <cell r="AA296"/>
          <cell r="AB296">
            <v>-40.29</v>
          </cell>
          <cell r="AC296"/>
          <cell r="AD296">
            <v>18782.259999999998</v>
          </cell>
          <cell r="AE296"/>
          <cell r="AF296">
            <v>6.794260444091317</v>
          </cell>
          <cell r="AG296"/>
          <cell r="AH296">
            <v>1925</v>
          </cell>
          <cell r="AI296"/>
          <cell r="AJ296">
            <v>-208.59</v>
          </cell>
          <cell r="AK296"/>
          <cell r="AL296">
            <v>-20</v>
          </cell>
          <cell r="AM296"/>
          <cell r="AN296">
            <v>-41.718000000000004</v>
          </cell>
          <cell r="AO296"/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/>
          <cell r="H297">
            <v>3274.14</v>
          </cell>
          <cell r="I297"/>
          <cell r="J297">
            <v>-24.990000000000002</v>
          </cell>
          <cell r="K297"/>
          <cell r="L297">
            <v>3249.15</v>
          </cell>
          <cell r="M297"/>
          <cell r="N297">
            <v>-25.130000000000003</v>
          </cell>
          <cell r="O297"/>
          <cell r="P297">
            <v>3224.02</v>
          </cell>
          <cell r="Q297"/>
          <cell r="R297">
            <v>2581</v>
          </cell>
          <cell r="S297"/>
          <cell r="T297">
            <v>4.129113188008585</v>
          </cell>
          <cell r="U297"/>
          <cell r="V297">
            <v>135</v>
          </cell>
          <cell r="W297"/>
          <cell r="X297">
            <v>-24.990000000000002</v>
          </cell>
          <cell r="Y297"/>
          <cell r="Z297">
            <v>-10</v>
          </cell>
          <cell r="AA297"/>
          <cell r="AB297">
            <v>-2.4990000000000006</v>
          </cell>
          <cell r="AC297"/>
          <cell r="AD297">
            <v>2688.5110000000004</v>
          </cell>
          <cell r="AE297"/>
          <cell r="AF297">
            <v>4.129113188008585</v>
          </cell>
          <cell r="AG297"/>
          <cell r="AH297">
            <v>134</v>
          </cell>
          <cell r="AI297"/>
          <cell r="AJ297">
            <v>-25.130000000000003</v>
          </cell>
          <cell r="AK297"/>
          <cell r="AL297">
            <v>-10</v>
          </cell>
          <cell r="AM297"/>
          <cell r="AN297">
            <v>-2.5129999999999999</v>
          </cell>
          <cell r="AO297"/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/>
          <cell r="H298">
            <v>12641.17</v>
          </cell>
          <cell r="I298"/>
          <cell r="J298">
            <v>-21.61</v>
          </cell>
          <cell r="K298"/>
          <cell r="L298">
            <v>12619.56</v>
          </cell>
          <cell r="M298"/>
          <cell r="N298">
            <v>-21.93</v>
          </cell>
          <cell r="O298"/>
          <cell r="P298">
            <v>12597.63</v>
          </cell>
          <cell r="Q298"/>
          <cell r="R298">
            <v>6512</v>
          </cell>
          <cell r="S298"/>
          <cell r="T298">
            <v>5.3863990302808258</v>
          </cell>
          <cell r="U298"/>
          <cell r="V298">
            <v>680</v>
          </cell>
          <cell r="W298"/>
          <cell r="X298">
            <v>-21.61</v>
          </cell>
          <cell r="Y298"/>
          <cell r="Z298">
            <v>-40</v>
          </cell>
          <cell r="AA298"/>
          <cell r="AB298">
            <v>-8.6440000000000001</v>
          </cell>
          <cell r="AC298"/>
          <cell r="AD298">
            <v>7161.7460000000001</v>
          </cell>
          <cell r="AE298"/>
          <cell r="AF298">
            <v>5.3863990302808258</v>
          </cell>
          <cell r="AG298"/>
          <cell r="AH298">
            <v>679</v>
          </cell>
          <cell r="AI298"/>
          <cell r="AJ298">
            <v>-21.93</v>
          </cell>
          <cell r="AK298"/>
          <cell r="AL298">
            <v>-40</v>
          </cell>
          <cell r="AM298"/>
          <cell r="AN298">
            <v>-8.7720000000000002</v>
          </cell>
          <cell r="AO298"/>
          <cell r="AP298">
            <v>7810.0439999999999</v>
          </cell>
        </row>
        <row r="299">
          <cell r="A299">
            <v>0</v>
          </cell>
          <cell r="B299"/>
          <cell r="C299"/>
          <cell r="D299"/>
          <cell r="E299"/>
          <cell r="F299" t="str">
            <v>TOTAL OLMSTED</v>
          </cell>
          <cell r="G299"/>
          <cell r="H299">
            <v>235407.22000000003</v>
          </cell>
          <cell r="I299"/>
          <cell r="J299">
            <v>-1426.7799999999997</v>
          </cell>
          <cell r="K299"/>
          <cell r="L299">
            <v>233980.43999999997</v>
          </cell>
          <cell r="M299"/>
          <cell r="N299">
            <v>-1448.1599999999999</v>
          </cell>
          <cell r="O299"/>
          <cell r="P299">
            <v>232532.27999999997</v>
          </cell>
          <cell r="Q299"/>
          <cell r="R299">
            <v>175632</v>
          </cell>
          <cell r="S299"/>
          <cell r="T299"/>
          <cell r="U299"/>
          <cell r="V299">
            <v>8136</v>
          </cell>
          <cell r="W299"/>
          <cell r="X299">
            <v>-1426.7799999999997</v>
          </cell>
          <cell r="Y299"/>
          <cell r="Z299"/>
          <cell r="AA299"/>
          <cell r="AB299">
            <v>-522.92499999999995</v>
          </cell>
          <cell r="AC299"/>
          <cell r="AD299">
            <v>181818.29500000001</v>
          </cell>
          <cell r="AE299"/>
          <cell r="AF299"/>
          <cell r="AG299"/>
          <cell r="AH299">
            <v>8086</v>
          </cell>
          <cell r="AI299"/>
          <cell r="AJ299">
            <v>-1448.1599999999999</v>
          </cell>
          <cell r="AK299"/>
          <cell r="AL299"/>
          <cell r="AM299"/>
          <cell r="AN299">
            <v>-530.00700000000006</v>
          </cell>
          <cell r="AO299"/>
          <cell r="AP299">
            <v>187926.12799999997</v>
          </cell>
        </row>
        <row r="300">
          <cell r="A300">
            <v>0</v>
          </cell>
          <cell r="B300"/>
          <cell r="C300"/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  <cell r="AH300"/>
          <cell r="AI300"/>
          <cell r="AJ300"/>
          <cell r="AK300"/>
          <cell r="AL300"/>
          <cell r="AM300"/>
          <cell r="AN300"/>
          <cell r="AO300"/>
          <cell r="AP300"/>
        </row>
        <row r="301">
          <cell r="A301">
            <v>0</v>
          </cell>
          <cell r="B301"/>
          <cell r="C301"/>
          <cell r="D301"/>
          <cell r="E301"/>
          <cell r="F301" t="str">
            <v>PARIS</v>
          </cell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/>
          <cell r="AK301"/>
          <cell r="AL301"/>
          <cell r="AM301"/>
          <cell r="AN301"/>
          <cell r="AO301"/>
          <cell r="AP301"/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/>
          <cell r="H302">
            <v>115992.18</v>
          </cell>
          <cell r="I302"/>
          <cell r="J302">
            <v>-258.97999999999996</v>
          </cell>
          <cell r="K302"/>
          <cell r="L302">
            <v>115733.2</v>
          </cell>
          <cell r="M302"/>
          <cell r="N302">
            <v>-262.75</v>
          </cell>
          <cell r="O302"/>
          <cell r="P302">
            <v>115470.45</v>
          </cell>
          <cell r="Q302"/>
          <cell r="R302">
            <v>55262</v>
          </cell>
          <cell r="S302"/>
          <cell r="T302">
            <v>6.1081057530733531</v>
          </cell>
          <cell r="U302"/>
          <cell r="V302">
            <v>7077</v>
          </cell>
          <cell r="W302"/>
          <cell r="X302">
            <v>-258.97999999999996</v>
          </cell>
          <cell r="Y302"/>
          <cell r="Z302">
            <v>-40</v>
          </cell>
          <cell r="AA302"/>
          <cell r="AB302">
            <v>-103.59199999999998</v>
          </cell>
          <cell r="AC302"/>
          <cell r="AD302">
            <v>61976.428</v>
          </cell>
          <cell r="AE302"/>
          <cell r="AF302">
            <v>6.1081057530733531</v>
          </cell>
          <cell r="AG302"/>
          <cell r="AH302">
            <v>7061</v>
          </cell>
          <cell r="AI302"/>
          <cell r="AJ302">
            <v>-262.75</v>
          </cell>
          <cell r="AK302"/>
          <cell r="AL302">
            <v>-40</v>
          </cell>
          <cell r="AM302"/>
          <cell r="AN302">
            <v>-105.1</v>
          </cell>
          <cell r="AO302"/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/>
          <cell r="H303">
            <v>96285</v>
          </cell>
          <cell r="I303"/>
          <cell r="J303">
            <v>-534.70999999999981</v>
          </cell>
          <cell r="K303"/>
          <cell r="L303">
            <v>95750.29</v>
          </cell>
          <cell r="M303"/>
          <cell r="N303">
            <v>-543.15000000000009</v>
          </cell>
          <cell r="O303"/>
          <cell r="P303">
            <v>95207.14</v>
          </cell>
          <cell r="Q303"/>
          <cell r="R303">
            <v>95825</v>
          </cell>
          <cell r="S303"/>
          <cell r="T303">
            <v>5.1864811761995933</v>
          </cell>
          <cell r="U303"/>
          <cell r="V303">
            <v>4980</v>
          </cell>
          <cell r="W303"/>
          <cell r="X303">
            <v>-534.70999999999981</v>
          </cell>
          <cell r="Y303"/>
          <cell r="Z303">
            <v>-40</v>
          </cell>
          <cell r="AA303"/>
          <cell r="AB303">
            <v>-213.88399999999993</v>
          </cell>
          <cell r="AC303"/>
          <cell r="AD303">
            <v>100056.40599999999</v>
          </cell>
          <cell r="AE303"/>
          <cell r="AF303">
            <v>5.1864811761995933</v>
          </cell>
          <cell r="AG303"/>
          <cell r="AH303">
            <v>4952</v>
          </cell>
          <cell r="AI303"/>
          <cell r="AJ303">
            <v>-543.15000000000009</v>
          </cell>
          <cell r="AK303"/>
          <cell r="AL303">
            <v>-40</v>
          </cell>
          <cell r="AM303"/>
          <cell r="AN303">
            <v>-217.26000000000005</v>
          </cell>
          <cell r="AO303"/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/>
          <cell r="H304">
            <v>73253.33</v>
          </cell>
          <cell r="I304"/>
          <cell r="J304">
            <v>-477.65</v>
          </cell>
          <cell r="K304"/>
          <cell r="L304">
            <v>72775.680000000008</v>
          </cell>
          <cell r="M304"/>
          <cell r="N304">
            <v>-485.21999999999997</v>
          </cell>
          <cell r="O304"/>
          <cell r="P304">
            <v>72290.460000000006</v>
          </cell>
          <cell r="Q304"/>
          <cell r="R304">
            <v>68094</v>
          </cell>
          <cell r="S304"/>
          <cell r="T304">
            <v>6.0768871564165368</v>
          </cell>
          <cell r="U304"/>
          <cell r="V304">
            <v>4437</v>
          </cell>
          <cell r="W304"/>
          <cell r="X304">
            <v>-477.65</v>
          </cell>
          <cell r="Y304"/>
          <cell r="Z304">
            <v>-40</v>
          </cell>
          <cell r="AA304"/>
          <cell r="AB304">
            <v>-191.06</v>
          </cell>
          <cell r="AC304"/>
          <cell r="AD304">
            <v>71862.290000000008</v>
          </cell>
          <cell r="AE304"/>
          <cell r="AF304">
            <v>6.0768871564165368</v>
          </cell>
          <cell r="AG304"/>
          <cell r="AH304">
            <v>4408</v>
          </cell>
          <cell r="AI304"/>
          <cell r="AJ304">
            <v>-485.21999999999997</v>
          </cell>
          <cell r="AK304"/>
          <cell r="AL304">
            <v>-40</v>
          </cell>
          <cell r="AM304"/>
          <cell r="AN304">
            <v>-194.08799999999999</v>
          </cell>
          <cell r="AO304"/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/>
          <cell r="H305">
            <v>151116.65</v>
          </cell>
          <cell r="I305"/>
          <cell r="J305">
            <v>-1273.48</v>
          </cell>
          <cell r="K305"/>
          <cell r="L305">
            <v>149843.16999999998</v>
          </cell>
          <cell r="M305"/>
          <cell r="N305">
            <v>-1311.9</v>
          </cell>
          <cell r="O305"/>
          <cell r="P305">
            <v>148531.26999999999</v>
          </cell>
          <cell r="Q305"/>
          <cell r="R305">
            <v>103434</v>
          </cell>
          <cell r="S305"/>
          <cell r="T305">
            <v>6.9799619842079803</v>
          </cell>
          <cell r="U305"/>
          <cell r="V305">
            <v>10503</v>
          </cell>
          <cell r="W305"/>
          <cell r="X305">
            <v>-1273.48</v>
          </cell>
          <cell r="Y305"/>
          <cell r="Z305">
            <v>-20</v>
          </cell>
          <cell r="AA305"/>
          <cell r="AB305">
            <v>-254.696</v>
          </cell>
          <cell r="AC305"/>
          <cell r="AD305">
            <v>112408.82400000001</v>
          </cell>
          <cell r="AE305"/>
          <cell r="AF305">
            <v>6.9799619842079803</v>
          </cell>
          <cell r="AG305"/>
          <cell r="AH305">
            <v>10413</v>
          </cell>
          <cell r="AI305"/>
          <cell r="AJ305">
            <v>-1311.9</v>
          </cell>
          <cell r="AK305"/>
          <cell r="AL305">
            <v>-20</v>
          </cell>
          <cell r="AM305"/>
          <cell r="AN305">
            <v>-262.38</v>
          </cell>
          <cell r="AO305"/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/>
          <cell r="H306">
            <v>417.22</v>
          </cell>
          <cell r="I306"/>
          <cell r="J306">
            <v>-3.12</v>
          </cell>
          <cell r="K306"/>
          <cell r="L306">
            <v>414.1</v>
          </cell>
          <cell r="M306"/>
          <cell r="N306">
            <v>-3.1399999999999997</v>
          </cell>
          <cell r="O306"/>
          <cell r="P306">
            <v>410.96000000000004</v>
          </cell>
          <cell r="Q306"/>
          <cell r="R306">
            <v>390</v>
          </cell>
          <cell r="S306"/>
          <cell r="T306">
            <v>8.2487309644670042</v>
          </cell>
          <cell r="U306"/>
          <cell r="V306">
            <v>34</v>
          </cell>
          <cell r="W306"/>
          <cell r="X306">
            <v>-3.12</v>
          </cell>
          <cell r="Y306"/>
          <cell r="Z306">
            <v>-10</v>
          </cell>
          <cell r="AA306"/>
          <cell r="AB306">
            <v>-0.31200000000000006</v>
          </cell>
          <cell r="AC306"/>
          <cell r="AD306">
            <v>420.56799999999998</v>
          </cell>
          <cell r="AE306"/>
          <cell r="AF306">
            <v>8.2487309644670042</v>
          </cell>
          <cell r="AG306"/>
          <cell r="AH306">
            <v>34</v>
          </cell>
          <cell r="AI306"/>
          <cell r="AJ306">
            <v>-3.1399999999999997</v>
          </cell>
          <cell r="AK306"/>
          <cell r="AL306">
            <v>-10</v>
          </cell>
          <cell r="AM306"/>
          <cell r="AN306">
            <v>-0.314</v>
          </cell>
          <cell r="AO306"/>
          <cell r="AP306">
            <v>451.11399999999998</v>
          </cell>
        </row>
        <row r="307">
          <cell r="A307">
            <v>0</v>
          </cell>
          <cell r="B307"/>
          <cell r="C307"/>
          <cell r="D307"/>
          <cell r="E307"/>
          <cell r="F307" t="str">
            <v>TOTAL PARIS</v>
          </cell>
          <cell r="G307"/>
          <cell r="H307">
            <v>437064.38</v>
          </cell>
          <cell r="I307"/>
          <cell r="J307">
            <v>-2547.9399999999996</v>
          </cell>
          <cell r="K307"/>
          <cell r="L307">
            <v>434516.43999999994</v>
          </cell>
          <cell r="M307"/>
          <cell r="N307">
            <v>-2606.1600000000003</v>
          </cell>
          <cell r="O307"/>
          <cell r="P307">
            <v>431910.27999999997</v>
          </cell>
          <cell r="Q307"/>
          <cell r="R307">
            <v>323005</v>
          </cell>
          <cell r="S307"/>
          <cell r="T307"/>
          <cell r="U307"/>
          <cell r="V307">
            <v>27031</v>
          </cell>
          <cell r="W307"/>
          <cell r="X307">
            <v>-2547.9399999999996</v>
          </cell>
          <cell r="Y307"/>
          <cell r="Z307"/>
          <cell r="AA307"/>
          <cell r="AB307">
            <v>-763.54399999999987</v>
          </cell>
          <cell r="AC307"/>
          <cell r="AD307">
            <v>346724.516</v>
          </cell>
          <cell r="AE307"/>
          <cell r="AF307"/>
          <cell r="AG307"/>
          <cell r="AH307">
            <v>26868</v>
          </cell>
          <cell r="AI307"/>
          <cell r="AJ307">
            <v>-2606.1600000000003</v>
          </cell>
          <cell r="AK307"/>
          <cell r="AL307"/>
          <cell r="AM307"/>
          <cell r="AN307">
            <v>-779.14199999999994</v>
          </cell>
          <cell r="AO307"/>
          <cell r="AP307">
            <v>370207.21399999998</v>
          </cell>
        </row>
        <row r="308">
          <cell r="A308">
            <v>0</v>
          </cell>
          <cell r="B308"/>
          <cell r="C308"/>
          <cell r="D308"/>
          <cell r="E308"/>
          <cell r="F308"/>
          <cell r="G308"/>
          <cell r="H308"/>
          <cell r="I308"/>
          <cell r="J308"/>
          <cell r="K308"/>
          <cell r="L308"/>
          <cell r="M308"/>
          <cell r="N308"/>
          <cell r="O308"/>
          <cell r="P308"/>
          <cell r="Q308"/>
          <cell r="R308"/>
          <cell r="S308"/>
          <cell r="T308"/>
          <cell r="U308"/>
          <cell r="V308"/>
          <cell r="W308"/>
          <cell r="X308"/>
          <cell r="Y308"/>
          <cell r="Z308"/>
          <cell r="AA308"/>
          <cell r="AB308"/>
          <cell r="AC308"/>
          <cell r="AD308"/>
          <cell r="AE308"/>
          <cell r="AF308"/>
          <cell r="AG308"/>
          <cell r="AH308"/>
          <cell r="AI308"/>
          <cell r="AJ308"/>
          <cell r="AK308"/>
          <cell r="AL308"/>
          <cell r="AM308"/>
          <cell r="AN308"/>
          <cell r="AO308"/>
          <cell r="AP308"/>
        </row>
        <row r="309">
          <cell r="A309">
            <v>0</v>
          </cell>
          <cell r="B309"/>
          <cell r="C309"/>
          <cell r="D309"/>
          <cell r="E309"/>
          <cell r="F309" t="str">
            <v>PIONEER</v>
          </cell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/>
          <cell r="Z309"/>
          <cell r="AA309"/>
          <cell r="AB309"/>
          <cell r="AC309"/>
          <cell r="AD309"/>
          <cell r="AE309"/>
          <cell r="AF309"/>
          <cell r="AG309"/>
          <cell r="AH309"/>
          <cell r="AI309"/>
          <cell r="AJ309"/>
          <cell r="AK309"/>
          <cell r="AL309"/>
          <cell r="AM309"/>
          <cell r="AN309"/>
          <cell r="AO309"/>
          <cell r="AP309"/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/>
          <cell r="H310">
            <v>9247.48</v>
          </cell>
          <cell r="I310"/>
          <cell r="J310">
            <v>0</v>
          </cell>
          <cell r="K310"/>
          <cell r="L310">
            <v>9247.48</v>
          </cell>
          <cell r="M310"/>
          <cell r="N310">
            <v>0</v>
          </cell>
          <cell r="O310"/>
          <cell r="P310">
            <v>9247.48</v>
          </cell>
          <cell r="Q310"/>
          <cell r="R310">
            <v>7357</v>
          </cell>
          <cell r="S310"/>
          <cell r="T310">
            <v>0.93138315129231097</v>
          </cell>
          <cell r="U310"/>
          <cell r="V310">
            <v>86</v>
          </cell>
          <cell r="W310"/>
          <cell r="X310">
            <v>0</v>
          </cell>
          <cell r="Y310"/>
          <cell r="Z310">
            <v>0</v>
          </cell>
          <cell r="AA310"/>
          <cell r="AB310">
            <v>0</v>
          </cell>
          <cell r="AC310"/>
          <cell r="AD310">
            <v>7443</v>
          </cell>
          <cell r="AE310"/>
          <cell r="AF310">
            <v>0.93138315129231097</v>
          </cell>
          <cell r="AG310"/>
          <cell r="AH310">
            <v>86</v>
          </cell>
          <cell r="AI310"/>
          <cell r="AJ310">
            <v>0</v>
          </cell>
          <cell r="AK310"/>
          <cell r="AL310">
            <v>0</v>
          </cell>
          <cell r="AM310"/>
          <cell r="AN310">
            <v>0</v>
          </cell>
          <cell r="AO310"/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/>
          <cell r="H311">
            <v>110805.67</v>
          </cell>
          <cell r="I311"/>
          <cell r="J311">
            <v>0</v>
          </cell>
          <cell r="K311"/>
          <cell r="L311">
            <v>110805.67</v>
          </cell>
          <cell r="M311"/>
          <cell r="N311">
            <v>0</v>
          </cell>
          <cell r="O311"/>
          <cell r="P311">
            <v>110805.67</v>
          </cell>
          <cell r="Q311"/>
          <cell r="R311">
            <v>88175</v>
          </cell>
          <cell r="S311"/>
          <cell r="T311">
            <v>0.93086866535506496</v>
          </cell>
          <cell r="U311"/>
          <cell r="V311">
            <v>1031</v>
          </cell>
          <cell r="W311"/>
          <cell r="X311">
            <v>0</v>
          </cell>
          <cell r="Y311"/>
          <cell r="Z311">
            <v>0</v>
          </cell>
          <cell r="AA311"/>
          <cell r="AB311">
            <v>0</v>
          </cell>
          <cell r="AC311"/>
          <cell r="AD311">
            <v>89206</v>
          </cell>
          <cell r="AE311"/>
          <cell r="AF311">
            <v>0.93086866535506496</v>
          </cell>
          <cell r="AG311"/>
          <cell r="AH311">
            <v>1031</v>
          </cell>
          <cell r="AI311"/>
          <cell r="AJ311">
            <v>0</v>
          </cell>
          <cell r="AK311"/>
          <cell r="AL311">
            <v>0</v>
          </cell>
          <cell r="AM311"/>
          <cell r="AN311">
            <v>0</v>
          </cell>
          <cell r="AO311"/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/>
          <cell r="H312">
            <v>514442.22</v>
          </cell>
          <cell r="I312"/>
          <cell r="J312">
            <v>-1527.7700000000002</v>
          </cell>
          <cell r="K312"/>
          <cell r="L312">
            <v>512914.44999999995</v>
          </cell>
          <cell r="M312"/>
          <cell r="N312">
            <v>-1547.1899999999998</v>
          </cell>
          <cell r="O312"/>
          <cell r="P312">
            <v>511367.25999999995</v>
          </cell>
          <cell r="Q312"/>
          <cell r="R312">
            <v>204736</v>
          </cell>
          <cell r="S312"/>
          <cell r="T312">
            <v>1.9423606469478352</v>
          </cell>
          <cell r="U312"/>
          <cell r="V312">
            <v>9977</v>
          </cell>
          <cell r="W312"/>
          <cell r="X312">
            <v>-1527.7700000000002</v>
          </cell>
          <cell r="Y312"/>
          <cell r="Z312">
            <v>-40</v>
          </cell>
          <cell r="AA312"/>
          <cell r="AB312">
            <v>-611.10800000000006</v>
          </cell>
          <cell r="AC312"/>
          <cell r="AD312">
            <v>212574.122</v>
          </cell>
          <cell r="AE312"/>
          <cell r="AF312">
            <v>1.9423606469478352</v>
          </cell>
          <cell r="AG312"/>
          <cell r="AH312">
            <v>9948</v>
          </cell>
          <cell r="AI312"/>
          <cell r="AJ312">
            <v>-1547.1899999999998</v>
          </cell>
          <cell r="AK312"/>
          <cell r="AL312">
            <v>-40</v>
          </cell>
          <cell r="AM312"/>
          <cell r="AN312">
            <v>-618.87599999999986</v>
          </cell>
          <cell r="AO312"/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/>
          <cell r="H313">
            <v>8118726.1299999999</v>
          </cell>
          <cell r="I313"/>
          <cell r="J313">
            <v>-16865.55</v>
          </cell>
          <cell r="K313"/>
          <cell r="L313">
            <v>8101860.5800000001</v>
          </cell>
          <cell r="M313"/>
          <cell r="N313">
            <v>-17191.169999999998</v>
          </cell>
          <cell r="O313"/>
          <cell r="P313">
            <v>8084669.4100000001</v>
          </cell>
          <cell r="Q313"/>
          <cell r="R313">
            <v>3891552</v>
          </cell>
          <cell r="S313"/>
          <cell r="T313">
            <v>2.4193129801488245</v>
          </cell>
          <cell r="U313"/>
          <cell r="V313">
            <v>196213</v>
          </cell>
          <cell r="W313"/>
          <cell r="X313">
            <v>-16865.55</v>
          </cell>
          <cell r="Y313"/>
          <cell r="Z313">
            <v>-40</v>
          </cell>
          <cell r="AA313"/>
          <cell r="AB313">
            <v>-6746.22</v>
          </cell>
          <cell r="AC313"/>
          <cell r="AD313">
            <v>4064153.23</v>
          </cell>
          <cell r="AE313"/>
          <cell r="AF313">
            <v>2.4193129801488245</v>
          </cell>
          <cell r="AG313"/>
          <cell r="AH313">
            <v>195801</v>
          </cell>
          <cell r="AI313"/>
          <cell r="AJ313">
            <v>-17191.169999999998</v>
          </cell>
          <cell r="AK313"/>
          <cell r="AL313">
            <v>-40</v>
          </cell>
          <cell r="AM313"/>
          <cell r="AN313">
            <v>-6876.4679999999989</v>
          </cell>
          <cell r="AO313"/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/>
          <cell r="H314">
            <v>1598920.96</v>
          </cell>
          <cell r="I314"/>
          <cell r="J314">
            <v>-2466.98</v>
          </cell>
          <cell r="K314"/>
          <cell r="L314">
            <v>1596453.98</v>
          </cell>
          <cell r="M314"/>
          <cell r="N314">
            <v>-2617.8799999999997</v>
          </cell>
          <cell r="O314"/>
          <cell r="P314">
            <v>1593836.1</v>
          </cell>
          <cell r="Q314"/>
          <cell r="R314">
            <v>394338</v>
          </cell>
          <cell r="S314"/>
          <cell r="T314">
            <v>2.8448030959184014</v>
          </cell>
          <cell r="U314"/>
          <cell r="V314">
            <v>45451</v>
          </cell>
          <cell r="W314"/>
          <cell r="X314">
            <v>-2466.98</v>
          </cell>
          <cell r="Y314"/>
          <cell r="Z314">
            <v>-40</v>
          </cell>
          <cell r="AA314"/>
          <cell r="AB314">
            <v>-986.79199999999992</v>
          </cell>
          <cell r="AC314"/>
          <cell r="AD314">
            <v>436335.228</v>
          </cell>
          <cell r="AE314"/>
          <cell r="AF314">
            <v>2.8448030959184014</v>
          </cell>
          <cell r="AG314"/>
          <cell r="AH314">
            <v>45379</v>
          </cell>
          <cell r="AI314"/>
          <cell r="AJ314">
            <v>-2617.8799999999997</v>
          </cell>
          <cell r="AK314"/>
          <cell r="AL314">
            <v>-40</v>
          </cell>
          <cell r="AM314"/>
          <cell r="AN314">
            <v>-1047.1519999999998</v>
          </cell>
          <cell r="AO314"/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/>
          <cell r="H315">
            <v>543405.18000000005</v>
          </cell>
          <cell r="I315"/>
          <cell r="J315">
            <v>-4923.79</v>
          </cell>
          <cell r="K315"/>
          <cell r="L315">
            <v>538481.39</v>
          </cell>
          <cell r="M315"/>
          <cell r="N315">
            <v>-5019.78</v>
          </cell>
          <cell r="O315"/>
          <cell r="P315">
            <v>533461.61</v>
          </cell>
          <cell r="Q315"/>
          <cell r="R315">
            <v>226055</v>
          </cell>
          <cell r="S315"/>
          <cell r="T315">
            <v>2.6665776419354796</v>
          </cell>
          <cell r="U315"/>
          <cell r="V315">
            <v>14425</v>
          </cell>
          <cell r="W315"/>
          <cell r="X315">
            <v>-4923.79</v>
          </cell>
          <cell r="Y315"/>
          <cell r="Z315">
            <v>-20</v>
          </cell>
          <cell r="AA315"/>
          <cell r="AB315">
            <v>-984.75800000000004</v>
          </cell>
          <cell r="AC315"/>
          <cell r="AD315">
            <v>234571.45199999999</v>
          </cell>
          <cell r="AE315"/>
          <cell r="AF315">
            <v>2.6665776419354796</v>
          </cell>
          <cell r="AG315"/>
          <cell r="AH315">
            <v>14292</v>
          </cell>
          <cell r="AI315"/>
          <cell r="AJ315">
            <v>-5019.78</v>
          </cell>
          <cell r="AK315"/>
          <cell r="AL315">
            <v>-20</v>
          </cell>
          <cell r="AM315"/>
          <cell r="AN315">
            <v>-1003.9559999999999</v>
          </cell>
          <cell r="AO315"/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/>
          <cell r="H316">
            <v>9601.69</v>
          </cell>
          <cell r="I316"/>
          <cell r="J316">
            <v>-66.78</v>
          </cell>
          <cell r="K316"/>
          <cell r="L316">
            <v>9534.91</v>
          </cell>
          <cell r="M316"/>
          <cell r="N316">
            <v>-67.14</v>
          </cell>
          <cell r="O316"/>
          <cell r="P316">
            <v>9467.77</v>
          </cell>
          <cell r="Q316"/>
          <cell r="R316">
            <v>4918</v>
          </cell>
          <cell r="S316"/>
          <cell r="T316">
            <v>2.5168759518215498</v>
          </cell>
          <cell r="U316"/>
          <cell r="V316">
            <v>241</v>
          </cell>
          <cell r="W316"/>
          <cell r="X316">
            <v>-66.78</v>
          </cell>
          <cell r="Y316"/>
          <cell r="Z316">
            <v>-10</v>
          </cell>
          <cell r="AA316"/>
          <cell r="AB316">
            <v>-6.6779999999999999</v>
          </cell>
          <cell r="AC316"/>
          <cell r="AD316">
            <v>5085.5420000000004</v>
          </cell>
          <cell r="AE316"/>
          <cell r="AF316">
            <v>2.5168759518215498</v>
          </cell>
          <cell r="AG316"/>
          <cell r="AH316">
            <v>239</v>
          </cell>
          <cell r="AI316"/>
          <cell r="AJ316">
            <v>-67.14</v>
          </cell>
          <cell r="AK316"/>
          <cell r="AL316">
            <v>-10</v>
          </cell>
          <cell r="AM316"/>
          <cell r="AN316">
            <v>-6.7139999999999995</v>
          </cell>
          <cell r="AO316"/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/>
          <cell r="H317">
            <v>70754.91</v>
          </cell>
          <cell r="I317"/>
          <cell r="J317">
            <v>-127.91</v>
          </cell>
          <cell r="K317"/>
          <cell r="L317">
            <v>70627</v>
          </cell>
          <cell r="M317"/>
          <cell r="N317">
            <v>-129.74</v>
          </cell>
          <cell r="O317"/>
          <cell r="P317">
            <v>70497.259999999995</v>
          </cell>
          <cell r="Q317"/>
          <cell r="R317">
            <v>7613</v>
          </cell>
          <cell r="S317"/>
          <cell r="T317">
            <v>2.1213683783486301</v>
          </cell>
          <cell r="U317"/>
          <cell r="V317">
            <v>1500</v>
          </cell>
          <cell r="W317"/>
          <cell r="X317">
            <v>-127.91</v>
          </cell>
          <cell r="Y317"/>
          <cell r="Z317">
            <v>-40</v>
          </cell>
          <cell r="AA317"/>
          <cell r="AB317">
            <v>-51.163999999999994</v>
          </cell>
          <cell r="AC317"/>
          <cell r="AD317">
            <v>8933.9259999999995</v>
          </cell>
          <cell r="AE317"/>
          <cell r="AF317">
            <v>2.1213683783486301</v>
          </cell>
          <cell r="AG317"/>
          <cell r="AH317">
            <v>1497</v>
          </cell>
          <cell r="AI317"/>
          <cell r="AJ317">
            <v>-129.74</v>
          </cell>
          <cell r="AK317"/>
          <cell r="AL317">
            <v>-40</v>
          </cell>
          <cell r="AM317"/>
          <cell r="AN317">
            <v>-51.896000000000001</v>
          </cell>
          <cell r="AO317"/>
          <cell r="AP317">
            <v>10249.289999999999</v>
          </cell>
        </row>
        <row r="318">
          <cell r="A318">
            <v>0</v>
          </cell>
          <cell r="B318"/>
          <cell r="C318"/>
          <cell r="D318"/>
          <cell r="E318"/>
          <cell r="F318" t="str">
            <v>TOTAL PIONEER</v>
          </cell>
          <cell r="G318"/>
          <cell r="H318">
            <v>10975904.24</v>
          </cell>
          <cell r="I318"/>
          <cell r="J318">
            <v>-25978.78</v>
          </cell>
          <cell r="K318"/>
          <cell r="L318">
            <v>10949925.460000001</v>
          </cell>
          <cell r="M318"/>
          <cell r="N318">
            <v>-26572.899999999998</v>
          </cell>
          <cell r="O318"/>
          <cell r="P318">
            <v>10923352.559999999</v>
          </cell>
          <cell r="Q318"/>
          <cell r="R318">
            <v>4824744</v>
          </cell>
          <cell r="S318"/>
          <cell r="T318"/>
          <cell r="U318"/>
          <cell r="V318">
            <v>268924</v>
          </cell>
          <cell r="W318"/>
          <cell r="X318">
            <v>-25978.78</v>
          </cell>
          <cell r="Y318"/>
          <cell r="Z318"/>
          <cell r="AA318"/>
          <cell r="AB318">
            <v>-9386.7200000000012</v>
          </cell>
          <cell r="AC318"/>
          <cell r="AD318">
            <v>5058302.5</v>
          </cell>
          <cell r="AE318"/>
          <cell r="AF318"/>
          <cell r="AG318"/>
          <cell r="AH318">
            <v>268273</v>
          </cell>
          <cell r="AI318"/>
          <cell r="AJ318">
            <v>-26572.899999999998</v>
          </cell>
          <cell r="AK318"/>
          <cell r="AL318"/>
          <cell r="AM318"/>
          <cell r="AN318">
            <v>-9605.0619999999999</v>
          </cell>
          <cell r="AO318"/>
          <cell r="AP318">
            <v>5290397.5380000006</v>
          </cell>
        </row>
        <row r="319">
          <cell r="A319">
            <v>0</v>
          </cell>
          <cell r="B319"/>
          <cell r="C319"/>
          <cell r="D319"/>
          <cell r="E319"/>
          <cell r="F319"/>
          <cell r="G319"/>
          <cell r="H319"/>
          <cell r="I319"/>
          <cell r="J319"/>
          <cell r="K319"/>
          <cell r="L319"/>
          <cell r="M319"/>
          <cell r="N319"/>
          <cell r="O319"/>
          <cell r="P319"/>
          <cell r="Q319"/>
          <cell r="R319"/>
          <cell r="S319"/>
          <cell r="T319"/>
          <cell r="U319"/>
          <cell r="V319"/>
          <cell r="W319"/>
          <cell r="X319"/>
          <cell r="Y319"/>
          <cell r="Z319"/>
          <cell r="AA319"/>
          <cell r="AB319"/>
          <cell r="AC319"/>
          <cell r="AD319"/>
          <cell r="AE319"/>
          <cell r="AF319"/>
          <cell r="AG319"/>
          <cell r="AH319"/>
          <cell r="AI319"/>
          <cell r="AJ319"/>
          <cell r="AK319"/>
          <cell r="AL319"/>
          <cell r="AM319"/>
          <cell r="AN319"/>
          <cell r="AO319"/>
          <cell r="AP319"/>
        </row>
        <row r="320">
          <cell r="A320">
            <v>0</v>
          </cell>
          <cell r="B320"/>
          <cell r="C320"/>
          <cell r="D320"/>
          <cell r="E320"/>
          <cell r="F320" t="str">
            <v>PROSPECT # 1, 2 AND 4</v>
          </cell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/>
          <cell r="R320"/>
          <cell r="S320"/>
          <cell r="T320"/>
          <cell r="U320"/>
          <cell r="V320"/>
          <cell r="W320"/>
          <cell r="X320"/>
          <cell r="Y320"/>
          <cell r="Z320"/>
          <cell r="AA320"/>
          <cell r="AB320"/>
          <cell r="AC320"/>
          <cell r="AD320"/>
          <cell r="AE320"/>
          <cell r="AF320"/>
          <cell r="AG320"/>
          <cell r="AH320"/>
          <cell r="AI320"/>
          <cell r="AJ320"/>
          <cell r="AK320"/>
          <cell r="AL320"/>
          <cell r="AM320"/>
          <cell r="AN320"/>
          <cell r="AO320"/>
          <cell r="AP320"/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/>
          <cell r="H321">
            <v>3711.84</v>
          </cell>
          <cell r="I321"/>
          <cell r="J321">
            <v>0</v>
          </cell>
          <cell r="K321"/>
          <cell r="L321">
            <v>3711.84</v>
          </cell>
          <cell r="M321"/>
          <cell r="N321">
            <v>0</v>
          </cell>
          <cell r="O321"/>
          <cell r="P321">
            <v>3711.84</v>
          </cell>
          <cell r="Q321"/>
          <cell r="R321">
            <v>1659</v>
          </cell>
          <cell r="S321"/>
          <cell r="T321">
            <v>2.0960789766407117</v>
          </cell>
          <cell r="U321"/>
          <cell r="V321">
            <v>78</v>
          </cell>
          <cell r="W321"/>
          <cell r="X321">
            <v>0</v>
          </cell>
          <cell r="Y321"/>
          <cell r="Z321">
            <v>0</v>
          </cell>
          <cell r="AA321"/>
          <cell r="AB321">
            <v>0</v>
          </cell>
          <cell r="AC321"/>
          <cell r="AD321">
            <v>1737</v>
          </cell>
          <cell r="AE321"/>
          <cell r="AF321">
            <v>2.0960789766407117</v>
          </cell>
          <cell r="AG321"/>
          <cell r="AH321">
            <v>78</v>
          </cell>
          <cell r="AI321"/>
          <cell r="AJ321">
            <v>0</v>
          </cell>
          <cell r="AK321"/>
          <cell r="AL321">
            <v>0</v>
          </cell>
          <cell r="AM321"/>
          <cell r="AN321">
            <v>0</v>
          </cell>
          <cell r="AO321"/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/>
          <cell r="H322">
            <v>3166.96</v>
          </cell>
          <cell r="I322"/>
          <cell r="J322">
            <v>0</v>
          </cell>
          <cell r="K322"/>
          <cell r="L322">
            <v>3166.96</v>
          </cell>
          <cell r="M322"/>
          <cell r="N322">
            <v>0</v>
          </cell>
          <cell r="O322"/>
          <cell r="P322">
            <v>3166.96</v>
          </cell>
          <cell r="Q322"/>
          <cell r="R322">
            <v>1988</v>
          </cell>
          <cell r="S322"/>
          <cell r="T322">
            <v>1.7478635525632276</v>
          </cell>
          <cell r="U322"/>
          <cell r="V322">
            <v>55</v>
          </cell>
          <cell r="W322"/>
          <cell r="X322">
            <v>0</v>
          </cell>
          <cell r="Y322"/>
          <cell r="Z322">
            <v>0</v>
          </cell>
          <cell r="AA322"/>
          <cell r="AB322">
            <v>0</v>
          </cell>
          <cell r="AC322"/>
          <cell r="AD322">
            <v>2043</v>
          </cell>
          <cell r="AE322"/>
          <cell r="AF322">
            <v>1.7478635525632276</v>
          </cell>
          <cell r="AG322"/>
          <cell r="AH322">
            <v>55</v>
          </cell>
          <cell r="AI322"/>
          <cell r="AJ322">
            <v>0</v>
          </cell>
          <cell r="AK322"/>
          <cell r="AL322">
            <v>0</v>
          </cell>
          <cell r="AM322"/>
          <cell r="AN322">
            <v>0</v>
          </cell>
          <cell r="AO322"/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/>
          <cell r="H323">
            <v>3310521.34</v>
          </cell>
          <cell r="I323"/>
          <cell r="J323">
            <v>-8380.3099999999977</v>
          </cell>
          <cell r="K323"/>
          <cell r="L323">
            <v>3302141.03</v>
          </cell>
          <cell r="M323"/>
          <cell r="N323">
            <v>-8501.5000000000018</v>
          </cell>
          <cell r="O323"/>
          <cell r="P323">
            <v>3293639.53</v>
          </cell>
          <cell r="Q323"/>
          <cell r="R323">
            <v>1043997</v>
          </cell>
          <cell r="S323"/>
          <cell r="T323">
            <v>2.4569130404844972</v>
          </cell>
          <cell r="U323"/>
          <cell r="V323">
            <v>81234</v>
          </cell>
          <cell r="W323"/>
          <cell r="X323">
            <v>-8380.3099999999977</v>
          </cell>
          <cell r="Y323"/>
          <cell r="Z323">
            <v>-40</v>
          </cell>
          <cell r="AA323"/>
          <cell r="AB323">
            <v>-3352.1239999999989</v>
          </cell>
          <cell r="AC323"/>
          <cell r="AD323">
            <v>1113498.5659999999</v>
          </cell>
          <cell r="AE323"/>
          <cell r="AF323">
            <v>2.4569130404844972</v>
          </cell>
          <cell r="AG323"/>
          <cell r="AH323">
            <v>81026</v>
          </cell>
          <cell r="AI323"/>
          <cell r="AJ323">
            <v>-8501.5000000000018</v>
          </cell>
          <cell r="AK323"/>
          <cell r="AL323">
            <v>-40</v>
          </cell>
          <cell r="AM323"/>
          <cell r="AN323">
            <v>-3400.6000000000004</v>
          </cell>
          <cell r="AO323"/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/>
          <cell r="H324">
            <v>26162163.710000001</v>
          </cell>
          <cell r="I324"/>
          <cell r="J324">
            <v>-34205.469999999994</v>
          </cell>
          <cell r="K324"/>
          <cell r="L324">
            <v>26127958.240000002</v>
          </cell>
          <cell r="M324"/>
          <cell r="N324">
            <v>-35054.78</v>
          </cell>
          <cell r="O324"/>
          <cell r="P324">
            <v>26092903.460000001</v>
          </cell>
          <cell r="Q324"/>
          <cell r="R324">
            <v>6116126</v>
          </cell>
          <cell r="S324"/>
          <cell r="T324">
            <v>2.8777293805626458</v>
          </cell>
          <cell r="U324"/>
          <cell r="V324">
            <v>752384</v>
          </cell>
          <cell r="W324"/>
          <cell r="X324">
            <v>-34205.469999999994</v>
          </cell>
          <cell r="Y324"/>
          <cell r="Z324">
            <v>-40</v>
          </cell>
          <cell r="AA324"/>
          <cell r="AB324">
            <v>-13682.187999999998</v>
          </cell>
          <cell r="AC324"/>
          <cell r="AD324">
            <v>6820622.3420000002</v>
          </cell>
          <cell r="AE324"/>
          <cell r="AF324">
            <v>2.8777293805626458</v>
          </cell>
          <cell r="AG324"/>
          <cell r="AH324">
            <v>751388</v>
          </cell>
          <cell r="AI324"/>
          <cell r="AJ324">
            <v>-35054.78</v>
          </cell>
          <cell r="AK324"/>
          <cell r="AL324">
            <v>-40</v>
          </cell>
          <cell r="AM324"/>
          <cell r="AN324">
            <v>-14021.912</v>
          </cell>
          <cell r="AO324"/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/>
          <cell r="H325">
            <v>3898861.56</v>
          </cell>
          <cell r="I325"/>
          <cell r="J325">
            <v>-11654.239999999996</v>
          </cell>
          <cell r="K325"/>
          <cell r="L325">
            <v>3887207.32</v>
          </cell>
          <cell r="M325"/>
          <cell r="N325">
            <v>-11973.989999999998</v>
          </cell>
          <cell r="O325"/>
          <cell r="P325">
            <v>3875233.3299999996</v>
          </cell>
          <cell r="Q325"/>
          <cell r="R325">
            <v>916508</v>
          </cell>
          <cell r="S325"/>
          <cell r="T325">
            <v>2.4463134205680439</v>
          </cell>
          <cell r="U325"/>
          <cell r="V325">
            <v>95236</v>
          </cell>
          <cell r="W325"/>
          <cell r="X325">
            <v>-11654.239999999996</v>
          </cell>
          <cell r="Y325"/>
          <cell r="Z325">
            <v>-40</v>
          </cell>
          <cell r="AA325"/>
          <cell r="AB325">
            <v>-4661.695999999999</v>
          </cell>
          <cell r="AC325"/>
          <cell r="AD325">
            <v>995428.06400000001</v>
          </cell>
          <cell r="AE325"/>
          <cell r="AF325">
            <v>2.4463134205680439</v>
          </cell>
          <cell r="AG325"/>
          <cell r="AH325">
            <v>94947</v>
          </cell>
          <cell r="AI325"/>
          <cell r="AJ325">
            <v>-11973.989999999998</v>
          </cell>
          <cell r="AK325"/>
          <cell r="AL325">
            <v>-40</v>
          </cell>
          <cell r="AM325"/>
          <cell r="AN325">
            <v>-4789.5959999999995</v>
          </cell>
          <cell r="AO325"/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/>
          <cell r="H326">
            <v>2177999.46</v>
          </cell>
          <cell r="I326"/>
          <cell r="J326">
            <v>-16466.739999999998</v>
          </cell>
          <cell r="K326"/>
          <cell r="L326">
            <v>2161532.7199999997</v>
          </cell>
          <cell r="M326"/>
          <cell r="N326">
            <v>-17141.849999999999</v>
          </cell>
          <cell r="O326"/>
          <cell r="P326">
            <v>2144390.8699999996</v>
          </cell>
          <cell r="Q326"/>
          <cell r="R326">
            <v>573906</v>
          </cell>
          <cell r="S326"/>
          <cell r="T326">
            <v>2.9371080753471248</v>
          </cell>
          <cell r="U326"/>
          <cell r="V326">
            <v>63728</v>
          </cell>
          <cell r="W326"/>
          <cell r="X326">
            <v>-16466.739999999998</v>
          </cell>
          <cell r="Y326"/>
          <cell r="Z326">
            <v>-20</v>
          </cell>
          <cell r="AA326"/>
          <cell r="AB326">
            <v>-3293.3479999999995</v>
          </cell>
          <cell r="AC326"/>
          <cell r="AD326">
            <v>617873.91200000001</v>
          </cell>
          <cell r="AE326"/>
          <cell r="AF326">
            <v>2.9371080753471248</v>
          </cell>
          <cell r="AG326"/>
          <cell r="AH326">
            <v>63235</v>
          </cell>
          <cell r="AI326"/>
          <cell r="AJ326">
            <v>-17141.849999999999</v>
          </cell>
          <cell r="AK326"/>
          <cell r="AL326">
            <v>-20</v>
          </cell>
          <cell r="AM326"/>
          <cell r="AN326">
            <v>-3428.37</v>
          </cell>
          <cell r="AO326"/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/>
          <cell r="H327">
            <v>19027.060000000001</v>
          </cell>
          <cell r="I327"/>
          <cell r="J327">
            <v>-111.12</v>
          </cell>
          <cell r="K327"/>
          <cell r="L327">
            <v>18915.940000000002</v>
          </cell>
          <cell r="M327"/>
          <cell r="N327">
            <v>-111.85</v>
          </cell>
          <cell r="O327"/>
          <cell r="P327">
            <v>18804.090000000004</v>
          </cell>
          <cell r="Q327"/>
          <cell r="R327">
            <v>4930</v>
          </cell>
          <cell r="S327"/>
          <cell r="T327">
            <v>3.3746786111314298</v>
          </cell>
          <cell r="U327"/>
          <cell r="V327">
            <v>640</v>
          </cell>
          <cell r="W327"/>
          <cell r="X327">
            <v>-111.12</v>
          </cell>
          <cell r="Y327"/>
          <cell r="Z327">
            <v>-10</v>
          </cell>
          <cell r="AA327"/>
          <cell r="AB327">
            <v>-11.112</v>
          </cell>
          <cell r="AC327"/>
          <cell r="AD327">
            <v>5447.768</v>
          </cell>
          <cell r="AE327"/>
          <cell r="AF327">
            <v>3.3746786111314298</v>
          </cell>
          <cell r="AG327"/>
          <cell r="AH327">
            <v>636</v>
          </cell>
          <cell r="AI327"/>
          <cell r="AJ327">
            <v>-111.85</v>
          </cell>
          <cell r="AK327"/>
          <cell r="AL327">
            <v>-10</v>
          </cell>
          <cell r="AM327"/>
          <cell r="AN327">
            <v>-11.185</v>
          </cell>
          <cell r="AO327"/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/>
          <cell r="H328">
            <v>292057.63</v>
          </cell>
          <cell r="I328"/>
          <cell r="J328">
            <v>-679.28000000000009</v>
          </cell>
          <cell r="K328"/>
          <cell r="L328">
            <v>291378.34999999998</v>
          </cell>
          <cell r="M328"/>
          <cell r="N328">
            <v>-689.53</v>
          </cell>
          <cell r="O328"/>
          <cell r="P328">
            <v>290688.81999999995</v>
          </cell>
          <cell r="Q328"/>
          <cell r="R328">
            <v>87318</v>
          </cell>
          <cell r="S328"/>
          <cell r="T328">
            <v>2.3404806137303198</v>
          </cell>
          <cell r="U328"/>
          <cell r="V328">
            <v>6828</v>
          </cell>
          <cell r="W328"/>
          <cell r="X328">
            <v>-679.28000000000009</v>
          </cell>
          <cell r="Y328"/>
          <cell r="Z328">
            <v>-40</v>
          </cell>
          <cell r="AA328"/>
          <cell r="AB328">
            <v>-271.71200000000005</v>
          </cell>
          <cell r="AC328"/>
          <cell r="AD328">
            <v>93195.008000000002</v>
          </cell>
          <cell r="AE328"/>
          <cell r="AF328">
            <v>2.3404806137303198</v>
          </cell>
          <cell r="AG328"/>
          <cell r="AH328">
            <v>6812</v>
          </cell>
          <cell r="AI328"/>
          <cell r="AJ328">
            <v>-689.53</v>
          </cell>
          <cell r="AK328"/>
          <cell r="AL328">
            <v>-40</v>
          </cell>
          <cell r="AM328"/>
          <cell r="AN328">
            <v>-275.81199999999995</v>
          </cell>
          <cell r="AO328"/>
          <cell r="AP328">
            <v>99041.665999999997</v>
          </cell>
        </row>
        <row r="329">
          <cell r="A329">
            <v>0</v>
          </cell>
          <cell r="B329"/>
          <cell r="C329"/>
          <cell r="D329"/>
          <cell r="E329"/>
          <cell r="F329" t="str">
            <v>TOTAL PROSPECT # 1, 2 AND 4</v>
          </cell>
          <cell r="G329"/>
          <cell r="H329">
            <v>35867509.560000002</v>
          </cell>
          <cell r="I329"/>
          <cell r="J329">
            <v>-71497.159999999974</v>
          </cell>
          <cell r="K329"/>
          <cell r="L329">
            <v>35796012.399999999</v>
          </cell>
          <cell r="M329"/>
          <cell r="N329">
            <v>-73473.5</v>
          </cell>
          <cell r="O329"/>
          <cell r="P329">
            <v>35722538.899999999</v>
          </cell>
          <cell r="Q329"/>
          <cell r="R329">
            <v>8746432</v>
          </cell>
          <cell r="S329"/>
          <cell r="T329"/>
          <cell r="U329"/>
          <cell r="V329">
            <v>1000183</v>
          </cell>
          <cell r="W329"/>
          <cell r="X329">
            <v>-71497.159999999974</v>
          </cell>
          <cell r="Y329"/>
          <cell r="Z329"/>
          <cell r="AA329"/>
          <cell r="AB329">
            <v>-25272.179999999997</v>
          </cell>
          <cell r="AC329"/>
          <cell r="AD329">
            <v>9649845.6599999983</v>
          </cell>
          <cell r="AE329"/>
          <cell r="AF329"/>
          <cell r="AG329"/>
          <cell r="AH329">
            <v>998177</v>
          </cell>
          <cell r="AI329"/>
          <cell r="AJ329">
            <v>-73473.5</v>
          </cell>
          <cell r="AK329"/>
          <cell r="AL329"/>
          <cell r="AM329"/>
          <cell r="AN329">
            <v>-25927.475000000002</v>
          </cell>
          <cell r="AO329"/>
          <cell r="AP329">
            <v>10548621.684999999</v>
          </cell>
        </row>
        <row r="330">
          <cell r="A330">
            <v>0</v>
          </cell>
          <cell r="B330"/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  <cell r="AH330"/>
          <cell r="AI330"/>
          <cell r="AJ330"/>
          <cell r="AK330"/>
          <cell r="AL330"/>
          <cell r="AM330"/>
          <cell r="AN330"/>
          <cell r="AO330"/>
          <cell r="AP330"/>
        </row>
        <row r="331">
          <cell r="A331">
            <v>0</v>
          </cell>
          <cell r="B331"/>
          <cell r="C331"/>
          <cell r="D331"/>
          <cell r="E331"/>
          <cell r="F331" t="str">
            <v>PROSPECT #3</v>
          </cell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  <cell r="AI331"/>
          <cell r="AJ331"/>
          <cell r="AK331"/>
          <cell r="AL331"/>
          <cell r="AM331"/>
          <cell r="AN331"/>
          <cell r="AO331"/>
          <cell r="AP331"/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/>
          <cell r="H332">
            <v>333844.78000000003</v>
          </cell>
          <cell r="I332"/>
          <cell r="J332">
            <v>-915.82</v>
          </cell>
          <cell r="K332"/>
          <cell r="L332">
            <v>332928.96000000002</v>
          </cell>
          <cell r="M332"/>
          <cell r="N332">
            <v>-929.54</v>
          </cell>
          <cell r="O332"/>
          <cell r="P332">
            <v>331999.42000000004</v>
          </cell>
          <cell r="Q332"/>
          <cell r="R332">
            <v>219953</v>
          </cell>
          <cell r="S332"/>
          <cell r="T332">
            <v>3.6873975888980608</v>
          </cell>
          <cell r="U332"/>
          <cell r="V332">
            <v>12293</v>
          </cell>
          <cell r="W332"/>
          <cell r="X332">
            <v>-915.82</v>
          </cell>
          <cell r="Y332"/>
          <cell r="Z332">
            <v>-40</v>
          </cell>
          <cell r="AA332"/>
          <cell r="AB332">
            <v>-366.32800000000003</v>
          </cell>
          <cell r="AC332"/>
          <cell r="AD332">
            <v>230963.85199999998</v>
          </cell>
          <cell r="AE332"/>
          <cell r="AF332">
            <v>3.6873975888980608</v>
          </cell>
          <cell r="AG332"/>
          <cell r="AH332">
            <v>12259</v>
          </cell>
          <cell r="AI332"/>
          <cell r="AJ332">
            <v>-929.54</v>
          </cell>
          <cell r="AK332"/>
          <cell r="AL332">
            <v>-40</v>
          </cell>
          <cell r="AM332"/>
          <cell r="AN332">
            <v>-371.81599999999997</v>
          </cell>
          <cell r="AO332"/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/>
          <cell r="H333">
            <v>4227698.95</v>
          </cell>
          <cell r="I333"/>
          <cell r="J333">
            <v>-8432.2999999999993</v>
          </cell>
          <cell r="K333"/>
          <cell r="L333">
            <v>4219266.6500000004</v>
          </cell>
          <cell r="M333"/>
          <cell r="N333">
            <v>-8621.7000000000007</v>
          </cell>
          <cell r="O333"/>
          <cell r="P333">
            <v>4210644.95</v>
          </cell>
          <cell r="Q333"/>
          <cell r="R333">
            <v>3012197</v>
          </cell>
          <cell r="S333"/>
          <cell r="T333">
            <v>4.1672952092700637</v>
          </cell>
          <cell r="U333"/>
          <cell r="V333">
            <v>176005</v>
          </cell>
          <cell r="W333"/>
          <cell r="X333">
            <v>-8432.2999999999993</v>
          </cell>
          <cell r="Y333"/>
          <cell r="Z333">
            <v>-40</v>
          </cell>
          <cell r="AA333"/>
          <cell r="AB333">
            <v>-3372.92</v>
          </cell>
          <cell r="AC333"/>
          <cell r="AD333">
            <v>3176396.7800000003</v>
          </cell>
          <cell r="AE333"/>
          <cell r="AF333">
            <v>4.1672952092700637</v>
          </cell>
          <cell r="AG333"/>
          <cell r="AH333">
            <v>175650</v>
          </cell>
          <cell r="AI333"/>
          <cell r="AJ333">
            <v>-8621.7000000000007</v>
          </cell>
          <cell r="AK333"/>
          <cell r="AL333">
            <v>-40</v>
          </cell>
          <cell r="AM333"/>
          <cell r="AN333">
            <v>-3448.68</v>
          </cell>
          <cell r="AO333"/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/>
          <cell r="H334">
            <v>1808818.99</v>
          </cell>
          <cell r="I334"/>
          <cell r="J334">
            <v>-4789.8100000000004</v>
          </cell>
          <cell r="K334"/>
          <cell r="L334">
            <v>1804029.18</v>
          </cell>
          <cell r="M334"/>
          <cell r="N334">
            <v>-5016.3700000000008</v>
          </cell>
          <cell r="O334"/>
          <cell r="P334">
            <v>1799012.8099999998</v>
          </cell>
          <cell r="Q334"/>
          <cell r="R334">
            <v>1207312</v>
          </cell>
          <cell r="S334"/>
          <cell r="T334">
            <v>5.0006939149485348</v>
          </cell>
          <cell r="U334"/>
          <cell r="V334">
            <v>90334</v>
          </cell>
          <cell r="W334"/>
          <cell r="X334">
            <v>-4789.8100000000004</v>
          </cell>
          <cell r="Y334"/>
          <cell r="Z334">
            <v>-40</v>
          </cell>
          <cell r="AA334"/>
          <cell r="AB334">
            <v>-1915.9240000000002</v>
          </cell>
          <cell r="AC334"/>
          <cell r="AD334">
            <v>1290940.2659999998</v>
          </cell>
          <cell r="AE334"/>
          <cell r="AF334">
            <v>5.0006939149485348</v>
          </cell>
          <cell r="AG334"/>
          <cell r="AH334">
            <v>90089</v>
          </cell>
          <cell r="AI334"/>
          <cell r="AJ334">
            <v>-5016.3700000000008</v>
          </cell>
          <cell r="AK334"/>
          <cell r="AL334">
            <v>-40</v>
          </cell>
          <cell r="AM334"/>
          <cell r="AN334">
            <v>-2006.5480000000005</v>
          </cell>
          <cell r="AO334"/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/>
          <cell r="H335">
            <v>477082.18</v>
          </cell>
          <cell r="I335"/>
          <cell r="J335">
            <v>-4276.26</v>
          </cell>
          <cell r="K335"/>
          <cell r="L335">
            <v>472805.92</v>
          </cell>
          <cell r="M335"/>
          <cell r="N335">
            <v>-4342.25</v>
          </cell>
          <cell r="O335"/>
          <cell r="P335">
            <v>468463.67</v>
          </cell>
          <cell r="Q335"/>
          <cell r="R335">
            <v>315765</v>
          </cell>
          <cell r="S335"/>
          <cell r="T335">
            <v>5.0352227957525528</v>
          </cell>
          <cell r="U335"/>
          <cell r="V335">
            <v>23914</v>
          </cell>
          <cell r="W335"/>
          <cell r="X335">
            <v>-4276.26</v>
          </cell>
          <cell r="Y335"/>
          <cell r="Z335">
            <v>-20</v>
          </cell>
          <cell r="AA335"/>
          <cell r="AB335">
            <v>-855.25200000000007</v>
          </cell>
          <cell r="AC335"/>
          <cell r="AD335">
            <v>334547.48800000001</v>
          </cell>
          <cell r="AE335"/>
          <cell r="AF335">
            <v>5.0352227957525528</v>
          </cell>
          <cell r="AG335"/>
          <cell r="AH335">
            <v>23698</v>
          </cell>
          <cell r="AI335"/>
          <cell r="AJ335">
            <v>-4342.25</v>
          </cell>
          <cell r="AK335"/>
          <cell r="AL335">
            <v>-20</v>
          </cell>
          <cell r="AM335"/>
          <cell r="AN335">
            <v>-868.45</v>
          </cell>
          <cell r="AO335"/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/>
          <cell r="H336">
            <v>71749.509999999995</v>
          </cell>
          <cell r="I336"/>
          <cell r="J336">
            <v>-497.6</v>
          </cell>
          <cell r="K336"/>
          <cell r="L336">
            <v>71251.909999999989</v>
          </cell>
          <cell r="M336"/>
          <cell r="N336">
            <v>-499.94999999999993</v>
          </cell>
          <cell r="O336"/>
          <cell r="P336">
            <v>70751.959999999992</v>
          </cell>
          <cell r="Q336"/>
          <cell r="R336">
            <v>50472</v>
          </cell>
          <cell r="S336"/>
          <cell r="T336">
            <v>4.6891780102507932</v>
          </cell>
          <cell r="U336"/>
          <cell r="V336">
            <v>3353</v>
          </cell>
          <cell r="W336"/>
          <cell r="X336">
            <v>-497.6</v>
          </cell>
          <cell r="Y336"/>
          <cell r="Z336">
            <v>-10</v>
          </cell>
          <cell r="AA336"/>
          <cell r="AB336">
            <v>-49.76</v>
          </cell>
          <cell r="AC336"/>
          <cell r="AD336">
            <v>53277.64</v>
          </cell>
          <cell r="AE336"/>
          <cell r="AF336">
            <v>4.6891780102507932</v>
          </cell>
          <cell r="AG336"/>
          <cell r="AH336">
            <v>3329</v>
          </cell>
          <cell r="AI336"/>
          <cell r="AJ336">
            <v>-499.94999999999993</v>
          </cell>
          <cell r="AK336"/>
          <cell r="AL336">
            <v>-10</v>
          </cell>
          <cell r="AM336"/>
          <cell r="AN336">
            <v>-49.99499999999999</v>
          </cell>
          <cell r="AO336"/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/>
          <cell r="H337">
            <v>59360.36</v>
          </cell>
          <cell r="I337"/>
          <cell r="J337">
            <v>-215.70999999999998</v>
          </cell>
          <cell r="K337"/>
          <cell r="L337">
            <v>59144.65</v>
          </cell>
          <cell r="M337"/>
          <cell r="N337">
            <v>-218.82999999999998</v>
          </cell>
          <cell r="O337"/>
          <cell r="P337">
            <v>58925.82</v>
          </cell>
          <cell r="Q337"/>
          <cell r="R337">
            <v>46897</v>
          </cell>
          <cell r="S337"/>
          <cell r="T337">
            <v>3.068823713707761</v>
          </cell>
          <cell r="U337"/>
          <cell r="V337">
            <v>1818</v>
          </cell>
          <cell r="W337"/>
          <cell r="X337">
            <v>-215.70999999999998</v>
          </cell>
          <cell r="Y337"/>
          <cell r="Z337">
            <v>-40</v>
          </cell>
          <cell r="AA337"/>
          <cell r="AB337">
            <v>-86.283999999999992</v>
          </cell>
          <cell r="AC337"/>
          <cell r="AD337">
            <v>48413.006000000001</v>
          </cell>
          <cell r="AE337"/>
          <cell r="AF337">
            <v>3.068823713707761</v>
          </cell>
          <cell r="AG337"/>
          <cell r="AH337">
            <v>1812</v>
          </cell>
          <cell r="AI337"/>
          <cell r="AJ337">
            <v>-218.82999999999998</v>
          </cell>
          <cell r="AK337"/>
          <cell r="AL337">
            <v>-40</v>
          </cell>
          <cell r="AM337"/>
          <cell r="AN337">
            <v>-87.531999999999982</v>
          </cell>
          <cell r="AO337"/>
          <cell r="AP337">
            <v>49918.644</v>
          </cell>
        </row>
        <row r="338">
          <cell r="A338">
            <v>0</v>
          </cell>
          <cell r="B338"/>
          <cell r="C338"/>
          <cell r="D338"/>
          <cell r="E338"/>
          <cell r="F338" t="str">
            <v>TOTAL PROSPECT #3</v>
          </cell>
          <cell r="G338"/>
          <cell r="H338">
            <v>6978554.7700000005</v>
          </cell>
          <cell r="I338"/>
          <cell r="J338">
            <v>-19127.5</v>
          </cell>
          <cell r="K338"/>
          <cell r="L338">
            <v>6959427.2700000005</v>
          </cell>
          <cell r="M338"/>
          <cell r="N338">
            <v>-19628.640000000003</v>
          </cell>
          <cell r="O338"/>
          <cell r="P338">
            <v>6939798.6299999999</v>
          </cell>
          <cell r="Q338"/>
          <cell r="R338">
            <v>4852596</v>
          </cell>
          <cell r="S338"/>
          <cell r="T338"/>
          <cell r="U338"/>
          <cell r="V338">
            <v>307717</v>
          </cell>
          <cell r="W338"/>
          <cell r="X338">
            <v>-19127.5</v>
          </cell>
          <cell r="Y338"/>
          <cell r="Z338"/>
          <cell r="AA338"/>
          <cell r="AB338">
            <v>-6646.4680000000008</v>
          </cell>
          <cell r="AC338"/>
          <cell r="AD338">
            <v>5134539.0319999997</v>
          </cell>
          <cell r="AE338"/>
          <cell r="AF338"/>
          <cell r="AG338"/>
          <cell r="AH338">
            <v>306837</v>
          </cell>
          <cell r="AI338"/>
          <cell r="AJ338">
            <v>-19628.640000000003</v>
          </cell>
          <cell r="AK338"/>
          <cell r="AL338"/>
          <cell r="AM338"/>
          <cell r="AN338">
            <v>-6833.0209999999997</v>
          </cell>
          <cell r="AO338"/>
          <cell r="AP338">
            <v>5414914.3709999993</v>
          </cell>
        </row>
        <row r="339">
          <cell r="A339">
            <v>0</v>
          </cell>
          <cell r="B339"/>
          <cell r="C339"/>
          <cell r="D339"/>
          <cell r="E339"/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  <cell r="T339"/>
          <cell r="U339"/>
          <cell r="V339"/>
          <cell r="W339"/>
          <cell r="X339"/>
          <cell r="Y339"/>
          <cell r="Z339"/>
          <cell r="AA339"/>
          <cell r="AB339"/>
          <cell r="AC339"/>
          <cell r="AD339"/>
          <cell r="AE339"/>
          <cell r="AF339"/>
          <cell r="AG339"/>
          <cell r="AH339"/>
          <cell r="AI339"/>
          <cell r="AJ339"/>
          <cell r="AK339"/>
          <cell r="AL339"/>
          <cell r="AM339"/>
          <cell r="AN339"/>
          <cell r="AO339"/>
          <cell r="AP339"/>
        </row>
        <row r="340">
          <cell r="A340">
            <v>0</v>
          </cell>
          <cell r="B340"/>
          <cell r="C340"/>
          <cell r="D340"/>
          <cell r="E340"/>
          <cell r="F340" t="str">
            <v>SANTA CLARA</v>
          </cell>
          <cell r="G340"/>
          <cell r="H340"/>
          <cell r="I340"/>
          <cell r="J340"/>
          <cell r="K340"/>
          <cell r="L340"/>
          <cell r="M340"/>
          <cell r="N340"/>
          <cell r="O340"/>
          <cell r="P340"/>
          <cell r="Q340"/>
          <cell r="R340"/>
          <cell r="S340"/>
          <cell r="T340"/>
          <cell r="U340"/>
          <cell r="V340"/>
          <cell r="W340"/>
          <cell r="X340"/>
          <cell r="Y340"/>
          <cell r="Z340"/>
          <cell r="AA340"/>
          <cell r="AB340"/>
          <cell r="AC340"/>
          <cell r="AD340"/>
          <cell r="AE340"/>
          <cell r="AF340"/>
          <cell r="AG340"/>
          <cell r="AH340"/>
          <cell r="AI340"/>
          <cell r="AJ340"/>
          <cell r="AK340"/>
          <cell r="AL340"/>
          <cell r="AM340"/>
          <cell r="AN340"/>
          <cell r="AO340"/>
          <cell r="AP340"/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/>
          <cell r="H341">
            <v>179622.92</v>
          </cell>
          <cell r="I341"/>
          <cell r="J341">
            <v>-496.43999999999994</v>
          </cell>
          <cell r="K341"/>
          <cell r="L341">
            <v>179126.48</v>
          </cell>
          <cell r="M341"/>
          <cell r="N341">
            <v>-503.50999999999993</v>
          </cell>
          <cell r="O341"/>
          <cell r="P341">
            <v>178622.97</v>
          </cell>
          <cell r="Q341"/>
          <cell r="R341">
            <v>107595</v>
          </cell>
          <cell r="S341"/>
          <cell r="T341">
            <v>3.2366747397230333</v>
          </cell>
          <cell r="U341"/>
          <cell r="V341">
            <v>5806</v>
          </cell>
          <cell r="W341"/>
          <cell r="X341">
            <v>-496.43999999999994</v>
          </cell>
          <cell r="Y341"/>
          <cell r="Z341">
            <v>-40</v>
          </cell>
          <cell r="AA341"/>
          <cell r="AB341">
            <v>-198.57599999999999</v>
          </cell>
          <cell r="AC341"/>
          <cell r="AD341">
            <v>112705.984</v>
          </cell>
          <cell r="AE341"/>
          <cell r="AF341">
            <v>3.2366747397230333</v>
          </cell>
          <cell r="AG341"/>
          <cell r="AH341">
            <v>5790</v>
          </cell>
          <cell r="AI341"/>
          <cell r="AJ341">
            <v>-503.50999999999993</v>
          </cell>
          <cell r="AK341"/>
          <cell r="AL341">
            <v>-40</v>
          </cell>
          <cell r="AM341"/>
          <cell r="AN341">
            <v>-201.40399999999997</v>
          </cell>
          <cell r="AO341"/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/>
          <cell r="H342">
            <v>1139630.56</v>
          </cell>
          <cell r="I342"/>
          <cell r="J342">
            <v>-2897.5699999999993</v>
          </cell>
          <cell r="K342"/>
          <cell r="L342">
            <v>1136732.99</v>
          </cell>
          <cell r="M342"/>
          <cell r="N342">
            <v>-2958.56</v>
          </cell>
          <cell r="O342"/>
          <cell r="P342">
            <v>1133774.43</v>
          </cell>
          <cell r="Q342"/>
          <cell r="R342">
            <v>693752</v>
          </cell>
          <cell r="S342"/>
          <cell r="T342">
            <v>3.1537986664156676</v>
          </cell>
          <cell r="U342"/>
          <cell r="V342">
            <v>35896</v>
          </cell>
          <cell r="W342"/>
          <cell r="X342">
            <v>-2897.5699999999993</v>
          </cell>
          <cell r="Y342"/>
          <cell r="Z342">
            <v>-40</v>
          </cell>
          <cell r="AA342"/>
          <cell r="AB342">
            <v>-1159.0279999999998</v>
          </cell>
          <cell r="AC342"/>
          <cell r="AD342">
            <v>725591.402</v>
          </cell>
          <cell r="AE342"/>
          <cell r="AF342">
            <v>3.1537986664156676</v>
          </cell>
          <cell r="AG342"/>
          <cell r="AH342">
            <v>35804</v>
          </cell>
          <cell r="AI342"/>
          <cell r="AJ342">
            <v>-2958.56</v>
          </cell>
          <cell r="AK342"/>
          <cell r="AL342">
            <v>-40</v>
          </cell>
          <cell r="AM342"/>
          <cell r="AN342">
            <v>-1183.424</v>
          </cell>
          <cell r="AO342"/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/>
          <cell r="H343">
            <v>464354.77</v>
          </cell>
          <cell r="I343"/>
          <cell r="J343">
            <v>-1726.46</v>
          </cell>
          <cell r="K343"/>
          <cell r="L343">
            <v>462628.31</v>
          </cell>
          <cell r="M343"/>
          <cell r="N343">
            <v>-1785.4800000000002</v>
          </cell>
          <cell r="O343"/>
          <cell r="P343">
            <v>460842.83</v>
          </cell>
          <cell r="Q343"/>
          <cell r="R343">
            <v>293532</v>
          </cell>
          <cell r="S343"/>
          <cell r="T343">
            <v>3.7982586229006743</v>
          </cell>
          <cell r="U343"/>
          <cell r="V343">
            <v>17605</v>
          </cell>
          <cell r="W343"/>
          <cell r="X343">
            <v>-1726.46</v>
          </cell>
          <cell r="Y343"/>
          <cell r="Z343">
            <v>-40</v>
          </cell>
          <cell r="AA343"/>
          <cell r="AB343">
            <v>-690.58399999999995</v>
          </cell>
          <cell r="AC343"/>
          <cell r="AD343">
            <v>308719.95600000001</v>
          </cell>
          <cell r="AE343"/>
          <cell r="AF343">
            <v>3.7982586229006743</v>
          </cell>
          <cell r="AG343"/>
          <cell r="AH343">
            <v>17538</v>
          </cell>
          <cell r="AI343"/>
          <cell r="AJ343">
            <v>-1785.4800000000002</v>
          </cell>
          <cell r="AK343"/>
          <cell r="AL343">
            <v>-40</v>
          </cell>
          <cell r="AM343"/>
          <cell r="AN343">
            <v>-714.19200000000012</v>
          </cell>
          <cell r="AO343"/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/>
          <cell r="H344">
            <v>692175.17</v>
          </cell>
          <cell r="I344"/>
          <cell r="J344">
            <v>-5786.5499999999993</v>
          </cell>
          <cell r="K344"/>
          <cell r="L344">
            <v>686388.62</v>
          </cell>
          <cell r="M344"/>
          <cell r="N344">
            <v>-5922.0099999999993</v>
          </cell>
          <cell r="O344"/>
          <cell r="P344">
            <v>680466.61</v>
          </cell>
          <cell r="Q344"/>
          <cell r="R344">
            <v>386516</v>
          </cell>
          <cell r="S344"/>
          <cell r="T344">
            <v>4.5368111393682522</v>
          </cell>
          <cell r="U344"/>
          <cell r="V344">
            <v>31271</v>
          </cell>
          <cell r="W344"/>
          <cell r="X344">
            <v>-5786.5499999999993</v>
          </cell>
          <cell r="Y344"/>
          <cell r="Z344">
            <v>-20</v>
          </cell>
          <cell r="AA344"/>
          <cell r="AB344">
            <v>-1157.31</v>
          </cell>
          <cell r="AC344"/>
          <cell r="AD344">
            <v>410843.14</v>
          </cell>
          <cell r="AE344"/>
          <cell r="AF344">
            <v>4.5368111393682522</v>
          </cell>
          <cell r="AG344"/>
          <cell r="AH344">
            <v>31006</v>
          </cell>
          <cell r="AI344"/>
          <cell r="AJ344">
            <v>-5922.0099999999993</v>
          </cell>
          <cell r="AK344"/>
          <cell r="AL344">
            <v>-20</v>
          </cell>
          <cell r="AM344"/>
          <cell r="AN344">
            <v>-1184.4019999999998</v>
          </cell>
          <cell r="AO344"/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/>
          <cell r="H345">
            <v>7952.48</v>
          </cell>
          <cell r="I345"/>
          <cell r="J345">
            <v>-65.81</v>
          </cell>
          <cell r="K345"/>
          <cell r="L345">
            <v>7886.6699999999992</v>
          </cell>
          <cell r="M345"/>
          <cell r="N345">
            <v>-66.02</v>
          </cell>
          <cell r="O345"/>
          <cell r="P345">
            <v>7820.6499999999987</v>
          </cell>
          <cell r="Q345"/>
          <cell r="R345">
            <v>5558</v>
          </cell>
          <cell r="S345"/>
          <cell r="T345">
            <v>3.5502650046621191</v>
          </cell>
          <cell r="U345"/>
          <cell r="V345">
            <v>281</v>
          </cell>
          <cell r="W345"/>
          <cell r="X345">
            <v>-65.81</v>
          </cell>
          <cell r="Y345"/>
          <cell r="Z345">
            <v>-10</v>
          </cell>
          <cell r="AA345"/>
          <cell r="AB345">
            <v>-6.5810000000000004</v>
          </cell>
          <cell r="AC345"/>
          <cell r="AD345">
            <v>5766.6089999999995</v>
          </cell>
          <cell r="AE345"/>
          <cell r="AF345">
            <v>3.5502650046621191</v>
          </cell>
          <cell r="AG345"/>
          <cell r="AH345">
            <v>279</v>
          </cell>
          <cell r="AI345"/>
          <cell r="AJ345">
            <v>-66.02</v>
          </cell>
          <cell r="AK345"/>
          <cell r="AL345">
            <v>-10</v>
          </cell>
          <cell r="AM345"/>
          <cell r="AN345">
            <v>-6.6019999999999994</v>
          </cell>
          <cell r="AO345"/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/>
          <cell r="H346">
            <v>2720.37</v>
          </cell>
          <cell r="I346"/>
          <cell r="J346">
            <v>-18.16</v>
          </cell>
          <cell r="K346"/>
          <cell r="L346">
            <v>2702.21</v>
          </cell>
          <cell r="M346"/>
          <cell r="N346">
            <v>-18.439999999999998</v>
          </cell>
          <cell r="O346"/>
          <cell r="P346">
            <v>2683.77</v>
          </cell>
          <cell r="Q346"/>
          <cell r="R346">
            <v>2341</v>
          </cell>
          <cell r="S346"/>
          <cell r="T346">
            <v>2.2122358127674295</v>
          </cell>
          <cell r="U346"/>
          <cell r="V346">
            <v>60</v>
          </cell>
          <cell r="W346"/>
          <cell r="X346">
            <v>-18.16</v>
          </cell>
          <cell r="Y346"/>
          <cell r="Z346">
            <v>-40</v>
          </cell>
          <cell r="AA346"/>
          <cell r="AB346">
            <v>-7.2639999999999993</v>
          </cell>
          <cell r="AC346"/>
          <cell r="AD346">
            <v>2375.576</v>
          </cell>
          <cell r="AE346"/>
          <cell r="AF346">
            <v>2.2122358127674295</v>
          </cell>
          <cell r="AG346"/>
          <cell r="AH346">
            <v>60</v>
          </cell>
          <cell r="AI346"/>
          <cell r="AJ346">
            <v>-18.439999999999998</v>
          </cell>
          <cell r="AK346"/>
          <cell r="AL346">
            <v>-40</v>
          </cell>
          <cell r="AM346"/>
          <cell r="AN346">
            <v>-7.3759999999999994</v>
          </cell>
          <cell r="AO346"/>
          <cell r="AP346">
            <v>2409.7599999999998</v>
          </cell>
        </row>
        <row r="347">
          <cell r="A347">
            <v>0</v>
          </cell>
          <cell r="B347"/>
          <cell r="C347"/>
          <cell r="D347"/>
          <cell r="E347"/>
          <cell r="F347" t="str">
            <v>TOTAL SANTA CLARA</v>
          </cell>
          <cell r="G347"/>
          <cell r="H347">
            <v>2486456.27</v>
          </cell>
          <cell r="I347"/>
          <cell r="J347">
            <v>-10990.989999999998</v>
          </cell>
          <cell r="K347"/>
          <cell r="L347">
            <v>2475465.2799999998</v>
          </cell>
          <cell r="M347"/>
          <cell r="N347">
            <v>-11254.02</v>
          </cell>
          <cell r="O347"/>
          <cell r="P347">
            <v>2464211.2599999998</v>
          </cell>
          <cell r="Q347"/>
          <cell r="R347">
            <v>1489294</v>
          </cell>
          <cell r="S347"/>
          <cell r="T347"/>
          <cell r="U347"/>
          <cell r="V347">
            <v>90919</v>
          </cell>
          <cell r="W347"/>
          <cell r="X347">
            <v>-10990.989999999998</v>
          </cell>
          <cell r="Y347"/>
          <cell r="Z347"/>
          <cell r="AA347"/>
          <cell r="AB347">
            <v>-3219.3429999999998</v>
          </cell>
          <cell r="AC347"/>
          <cell r="AD347">
            <v>1566002.6669999997</v>
          </cell>
          <cell r="AE347"/>
          <cell r="AF347"/>
          <cell r="AG347"/>
          <cell r="AH347">
            <v>90477</v>
          </cell>
          <cell r="AI347"/>
          <cell r="AJ347">
            <v>-11254.02</v>
          </cell>
          <cell r="AK347"/>
          <cell r="AL347"/>
          <cell r="AM347"/>
          <cell r="AN347">
            <v>-3297.3999999999996</v>
          </cell>
          <cell r="AO347"/>
          <cell r="AP347">
            <v>1641928.247</v>
          </cell>
        </row>
        <row r="348">
          <cell r="A348">
            <v>0</v>
          </cell>
          <cell r="B348"/>
          <cell r="C348"/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  <cell r="AH348"/>
          <cell r="AI348"/>
          <cell r="AJ348"/>
          <cell r="AK348"/>
          <cell r="AL348"/>
          <cell r="AM348"/>
          <cell r="AN348"/>
          <cell r="AO348"/>
          <cell r="AP348"/>
        </row>
        <row r="349">
          <cell r="A349">
            <v>0</v>
          </cell>
          <cell r="B349"/>
          <cell r="C349"/>
          <cell r="D349"/>
          <cell r="E349"/>
          <cell r="F349" t="str">
            <v>STAIRS</v>
          </cell>
          <cell r="G349"/>
          <cell r="H349"/>
          <cell r="I349"/>
          <cell r="J349"/>
          <cell r="K349"/>
          <cell r="L349"/>
          <cell r="M349"/>
          <cell r="N349"/>
          <cell r="O349"/>
          <cell r="P349"/>
          <cell r="Q349"/>
          <cell r="R349"/>
          <cell r="S349"/>
          <cell r="T349"/>
          <cell r="U349"/>
          <cell r="V349"/>
          <cell r="W349"/>
          <cell r="X349"/>
          <cell r="Y349"/>
          <cell r="Z349"/>
          <cell r="AA349"/>
          <cell r="AB349"/>
          <cell r="AC349"/>
          <cell r="AD349"/>
          <cell r="AE349"/>
          <cell r="AF349"/>
          <cell r="AG349"/>
          <cell r="AH349"/>
          <cell r="AI349"/>
          <cell r="AJ349"/>
          <cell r="AK349"/>
          <cell r="AL349"/>
          <cell r="AM349"/>
          <cell r="AN349"/>
          <cell r="AO349"/>
          <cell r="AP349"/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/>
          <cell r="H350">
            <v>181021.2</v>
          </cell>
          <cell r="I350"/>
          <cell r="J350">
            <v>-663.03000000000009</v>
          </cell>
          <cell r="K350"/>
          <cell r="L350">
            <v>180358.17</v>
          </cell>
          <cell r="M350"/>
          <cell r="N350">
            <v>-670.69999999999982</v>
          </cell>
          <cell r="O350"/>
          <cell r="P350">
            <v>179687.47</v>
          </cell>
          <cell r="Q350"/>
          <cell r="R350">
            <v>107359</v>
          </cell>
          <cell r="S350"/>
          <cell r="T350">
            <v>2.3822959785597555</v>
          </cell>
          <cell r="U350"/>
          <cell r="V350">
            <v>4305</v>
          </cell>
          <cell r="W350"/>
          <cell r="X350">
            <v>-663.03000000000009</v>
          </cell>
          <cell r="Y350"/>
          <cell r="Z350">
            <v>-40</v>
          </cell>
          <cell r="AA350"/>
          <cell r="AB350">
            <v>-265.21200000000005</v>
          </cell>
          <cell r="AC350"/>
          <cell r="AD350">
            <v>110735.758</v>
          </cell>
          <cell r="AE350"/>
          <cell r="AF350">
            <v>2.3822959785597555</v>
          </cell>
          <cell r="AG350"/>
          <cell r="AH350">
            <v>4289</v>
          </cell>
          <cell r="AI350"/>
          <cell r="AJ350">
            <v>-670.69999999999982</v>
          </cell>
          <cell r="AK350"/>
          <cell r="AL350">
            <v>-40</v>
          </cell>
          <cell r="AM350"/>
          <cell r="AN350">
            <v>-268.27999999999992</v>
          </cell>
          <cell r="AO350"/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/>
          <cell r="H351">
            <v>741496.91</v>
          </cell>
          <cell r="I351"/>
          <cell r="J351">
            <v>-2020.9699999999998</v>
          </cell>
          <cell r="K351"/>
          <cell r="L351">
            <v>739475.94000000006</v>
          </cell>
          <cell r="M351"/>
          <cell r="N351">
            <v>-2052.3200000000002</v>
          </cell>
          <cell r="O351"/>
          <cell r="P351">
            <v>737423.62000000011</v>
          </cell>
          <cell r="Q351"/>
          <cell r="R351">
            <v>286792</v>
          </cell>
          <cell r="S351"/>
          <cell r="T351">
            <v>2.1093229467580783</v>
          </cell>
          <cell r="U351"/>
          <cell r="V351">
            <v>15619</v>
          </cell>
          <cell r="W351"/>
          <cell r="X351">
            <v>-2020.9699999999998</v>
          </cell>
          <cell r="Y351"/>
          <cell r="Z351">
            <v>-40</v>
          </cell>
          <cell r="AA351"/>
          <cell r="AB351">
            <v>-808.38799999999992</v>
          </cell>
          <cell r="AC351"/>
          <cell r="AD351">
            <v>299581.64200000005</v>
          </cell>
          <cell r="AE351"/>
          <cell r="AF351">
            <v>2.1093229467580783</v>
          </cell>
          <cell r="AG351"/>
          <cell r="AH351">
            <v>15576</v>
          </cell>
          <cell r="AI351"/>
          <cell r="AJ351">
            <v>-2052.3200000000002</v>
          </cell>
          <cell r="AK351"/>
          <cell r="AL351">
            <v>-40</v>
          </cell>
          <cell r="AM351"/>
          <cell r="AN351">
            <v>-820.928</v>
          </cell>
          <cell r="AO351"/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/>
          <cell r="H352">
            <v>518170.82</v>
          </cell>
          <cell r="I352"/>
          <cell r="J352">
            <v>-1869.77</v>
          </cell>
          <cell r="K352"/>
          <cell r="L352">
            <v>516301.05</v>
          </cell>
          <cell r="M352"/>
          <cell r="N352">
            <v>-1934.5</v>
          </cell>
          <cell r="O352"/>
          <cell r="P352">
            <v>514366.55</v>
          </cell>
          <cell r="Q352"/>
          <cell r="R352">
            <v>289650</v>
          </cell>
          <cell r="S352"/>
          <cell r="T352">
            <v>3.0713541951553065</v>
          </cell>
          <cell r="U352"/>
          <cell r="V352">
            <v>15886</v>
          </cell>
          <cell r="W352"/>
          <cell r="X352">
            <v>-1869.77</v>
          </cell>
          <cell r="Y352"/>
          <cell r="Z352">
            <v>-40</v>
          </cell>
          <cell r="AA352"/>
          <cell r="AB352">
            <v>-747.90800000000002</v>
          </cell>
          <cell r="AC352"/>
          <cell r="AD352">
            <v>302918.32199999999</v>
          </cell>
          <cell r="AE352"/>
          <cell r="AF352">
            <v>3.0713541951553065</v>
          </cell>
          <cell r="AG352"/>
          <cell r="AH352">
            <v>15828</v>
          </cell>
          <cell r="AI352"/>
          <cell r="AJ352">
            <v>-1934.5</v>
          </cell>
          <cell r="AK352"/>
          <cell r="AL352">
            <v>-40</v>
          </cell>
          <cell r="AM352"/>
          <cell r="AN352">
            <v>-773.8</v>
          </cell>
          <cell r="AO352"/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/>
          <cell r="H353">
            <v>178031.46</v>
          </cell>
          <cell r="I353"/>
          <cell r="J353">
            <v>-1714.6499999999996</v>
          </cell>
          <cell r="K353"/>
          <cell r="L353">
            <v>176316.81</v>
          </cell>
          <cell r="M353"/>
          <cell r="N353">
            <v>-1740.6399999999999</v>
          </cell>
          <cell r="O353"/>
          <cell r="P353">
            <v>174576.16999999998</v>
          </cell>
          <cell r="Q353"/>
          <cell r="R353">
            <v>95941</v>
          </cell>
          <cell r="S353"/>
          <cell r="T353">
            <v>3.0653727802892528</v>
          </cell>
          <cell r="U353"/>
          <cell r="V353">
            <v>5431</v>
          </cell>
          <cell r="W353"/>
          <cell r="X353">
            <v>-1714.6499999999996</v>
          </cell>
          <cell r="Y353"/>
          <cell r="Z353">
            <v>-20</v>
          </cell>
          <cell r="AA353"/>
          <cell r="AB353">
            <v>-342.92999999999995</v>
          </cell>
          <cell r="AC353"/>
          <cell r="AD353">
            <v>99314.420000000013</v>
          </cell>
          <cell r="AE353"/>
          <cell r="AF353">
            <v>3.0653727802892528</v>
          </cell>
          <cell r="AG353"/>
          <cell r="AH353">
            <v>5378</v>
          </cell>
          <cell r="AI353"/>
          <cell r="AJ353">
            <v>-1740.6399999999999</v>
          </cell>
          <cell r="AK353"/>
          <cell r="AL353">
            <v>-20</v>
          </cell>
          <cell r="AM353"/>
          <cell r="AN353">
            <v>-348.12799999999993</v>
          </cell>
          <cell r="AO353"/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/>
          <cell r="H354">
            <v>5509.26</v>
          </cell>
          <cell r="I354"/>
          <cell r="J354">
            <v>-8.15</v>
          </cell>
          <cell r="K354"/>
          <cell r="L354">
            <v>5501.1100000000006</v>
          </cell>
          <cell r="M354"/>
          <cell r="N354">
            <v>-8.2799999999999994</v>
          </cell>
          <cell r="O354"/>
          <cell r="P354">
            <v>5492.8300000000008</v>
          </cell>
          <cell r="Q354"/>
          <cell r="R354">
            <v>150</v>
          </cell>
          <cell r="S354"/>
          <cell r="T354">
            <v>6.78</v>
          </cell>
          <cell r="U354"/>
          <cell r="V354">
            <v>373</v>
          </cell>
          <cell r="W354"/>
          <cell r="X354">
            <v>-8.15</v>
          </cell>
          <cell r="Y354"/>
          <cell r="Z354">
            <v>-40</v>
          </cell>
          <cell r="AA354"/>
          <cell r="AB354">
            <v>-3.26</v>
          </cell>
          <cell r="AC354"/>
          <cell r="AD354">
            <v>511.59000000000003</v>
          </cell>
          <cell r="AE354"/>
          <cell r="AF354">
            <v>6.78</v>
          </cell>
          <cell r="AG354"/>
          <cell r="AH354">
            <v>373</v>
          </cell>
          <cell r="AI354"/>
          <cell r="AJ354">
            <v>-8.2799999999999994</v>
          </cell>
          <cell r="AK354"/>
          <cell r="AL354">
            <v>-40</v>
          </cell>
          <cell r="AM354"/>
          <cell r="AN354">
            <v>-3.3119999999999998</v>
          </cell>
          <cell r="AO354"/>
          <cell r="AP354">
            <v>872.99800000000005</v>
          </cell>
        </row>
        <row r="355">
          <cell r="A355">
            <v>0</v>
          </cell>
          <cell r="B355"/>
          <cell r="C355"/>
          <cell r="D355"/>
          <cell r="E355"/>
          <cell r="F355" t="str">
            <v>TOTAL STAIRS</v>
          </cell>
          <cell r="G355"/>
          <cell r="H355">
            <v>1624229.6500000001</v>
          </cell>
          <cell r="I355"/>
          <cell r="J355">
            <v>-6276.57</v>
          </cell>
          <cell r="K355"/>
          <cell r="L355">
            <v>1617953.0800000003</v>
          </cell>
          <cell r="M355"/>
          <cell r="N355">
            <v>-6406.44</v>
          </cell>
          <cell r="O355"/>
          <cell r="P355">
            <v>1611546.6400000001</v>
          </cell>
          <cell r="Q355"/>
          <cell r="R355">
            <v>779892</v>
          </cell>
          <cell r="S355"/>
          <cell r="T355"/>
          <cell r="U355"/>
          <cell r="V355">
            <v>41614</v>
          </cell>
          <cell r="W355"/>
          <cell r="X355">
            <v>-6276.57</v>
          </cell>
          <cell r="Y355"/>
          <cell r="Z355"/>
          <cell r="AA355"/>
          <cell r="AB355">
            <v>-2167.6979999999999</v>
          </cell>
          <cell r="AC355"/>
          <cell r="AD355">
            <v>813061.73200000008</v>
          </cell>
          <cell r="AE355"/>
          <cell r="AF355"/>
          <cell r="AG355"/>
          <cell r="AH355">
            <v>41444</v>
          </cell>
          <cell r="AI355"/>
          <cell r="AJ355">
            <v>-6406.44</v>
          </cell>
          <cell r="AK355"/>
          <cell r="AL355"/>
          <cell r="AM355"/>
          <cell r="AN355">
            <v>-2214.4479999999994</v>
          </cell>
          <cell r="AO355"/>
          <cell r="AP355">
            <v>845884.84400000004</v>
          </cell>
        </row>
        <row r="356">
          <cell r="A356">
            <v>0</v>
          </cell>
          <cell r="B356"/>
          <cell r="C356"/>
          <cell r="D356"/>
          <cell r="E356"/>
          <cell r="F356"/>
          <cell r="G356"/>
          <cell r="H356"/>
          <cell r="I356"/>
          <cell r="J356"/>
          <cell r="K356"/>
          <cell r="L356"/>
          <cell r="M356"/>
          <cell r="N356"/>
          <cell r="O356"/>
          <cell r="P356"/>
          <cell r="Q356"/>
          <cell r="R356"/>
          <cell r="S356"/>
          <cell r="T356"/>
          <cell r="U356"/>
          <cell r="V356"/>
          <cell r="W356"/>
          <cell r="X356"/>
          <cell r="Y356"/>
          <cell r="Z356"/>
          <cell r="AA356"/>
          <cell r="AB356"/>
          <cell r="AC356"/>
          <cell r="AD356"/>
          <cell r="AE356"/>
          <cell r="AF356"/>
          <cell r="AG356"/>
          <cell r="AH356"/>
          <cell r="AI356"/>
          <cell r="AJ356"/>
          <cell r="AK356"/>
          <cell r="AL356"/>
          <cell r="AM356"/>
          <cell r="AN356"/>
          <cell r="AO356"/>
          <cell r="AP356"/>
        </row>
        <row r="357">
          <cell r="A357">
            <v>0</v>
          </cell>
          <cell r="B357"/>
          <cell r="C357"/>
          <cell r="D357"/>
          <cell r="E357"/>
          <cell r="F357" t="str">
            <v>SWIFT</v>
          </cell>
          <cell r="G357"/>
          <cell r="H357"/>
          <cell r="I357"/>
          <cell r="J357"/>
          <cell r="K357"/>
          <cell r="L357"/>
          <cell r="M357"/>
          <cell r="N357"/>
          <cell r="O357"/>
          <cell r="P357"/>
          <cell r="Q357"/>
          <cell r="R357"/>
          <cell r="S357"/>
          <cell r="T357"/>
          <cell r="U357"/>
          <cell r="V357"/>
          <cell r="W357"/>
          <cell r="X357"/>
          <cell r="Y357"/>
          <cell r="Z357"/>
          <cell r="AA357"/>
          <cell r="AB357"/>
          <cell r="AC357"/>
          <cell r="AD357"/>
          <cell r="AE357"/>
          <cell r="AF357"/>
          <cell r="AG357"/>
          <cell r="AH357"/>
          <cell r="AI357"/>
          <cell r="AJ357"/>
          <cell r="AK357"/>
          <cell r="AL357"/>
          <cell r="AM357"/>
          <cell r="AN357"/>
          <cell r="AO357"/>
          <cell r="AP357"/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/>
          <cell r="H358">
            <v>6277412.5899999999</v>
          </cell>
          <cell r="I358"/>
          <cell r="J358">
            <v>0</v>
          </cell>
          <cell r="K358"/>
          <cell r="L358">
            <v>6277412.5899999999</v>
          </cell>
          <cell r="M358"/>
          <cell r="N358">
            <v>0</v>
          </cell>
          <cell r="O358"/>
          <cell r="P358">
            <v>6277412.5899999999</v>
          </cell>
          <cell r="Q358"/>
          <cell r="R358">
            <v>3814009</v>
          </cell>
          <cell r="S358"/>
          <cell r="T358">
            <v>1.0719837933237786</v>
          </cell>
          <cell r="U358"/>
          <cell r="V358">
            <v>67293</v>
          </cell>
          <cell r="W358"/>
          <cell r="X358">
            <v>0</v>
          </cell>
          <cell r="Y358"/>
          <cell r="Z358">
            <v>0</v>
          </cell>
          <cell r="AA358"/>
          <cell r="AB358">
            <v>0</v>
          </cell>
          <cell r="AC358"/>
          <cell r="AD358">
            <v>3881302</v>
          </cell>
          <cell r="AE358"/>
          <cell r="AF358">
            <v>1.0719837933237786</v>
          </cell>
          <cell r="AG358"/>
          <cell r="AH358">
            <v>67293</v>
          </cell>
          <cell r="AI358"/>
          <cell r="AJ358">
            <v>0</v>
          </cell>
          <cell r="AK358"/>
          <cell r="AL358">
            <v>0</v>
          </cell>
          <cell r="AM358"/>
          <cell r="AN358">
            <v>0</v>
          </cell>
          <cell r="AO358"/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/>
          <cell r="H359">
            <v>97228.11</v>
          </cell>
          <cell r="I359"/>
          <cell r="J359">
            <v>0</v>
          </cell>
          <cell r="K359"/>
          <cell r="L359">
            <v>97228.11</v>
          </cell>
          <cell r="M359"/>
          <cell r="N359">
            <v>0</v>
          </cell>
          <cell r="O359"/>
          <cell r="P359">
            <v>97228.11</v>
          </cell>
          <cell r="Q359"/>
          <cell r="R359">
            <v>58300</v>
          </cell>
          <cell r="S359"/>
          <cell r="T359">
            <v>1.0958263051795778</v>
          </cell>
          <cell r="U359"/>
          <cell r="V359">
            <v>1065</v>
          </cell>
          <cell r="W359"/>
          <cell r="X359">
            <v>0</v>
          </cell>
          <cell r="Y359"/>
          <cell r="Z359">
            <v>0</v>
          </cell>
          <cell r="AA359"/>
          <cell r="AB359">
            <v>0</v>
          </cell>
          <cell r="AC359"/>
          <cell r="AD359">
            <v>59365</v>
          </cell>
          <cell r="AE359"/>
          <cell r="AF359">
            <v>1.0958263051795778</v>
          </cell>
          <cell r="AG359"/>
          <cell r="AH359">
            <v>1065</v>
          </cell>
          <cell r="AI359"/>
          <cell r="AJ359">
            <v>0</v>
          </cell>
          <cell r="AK359"/>
          <cell r="AL359">
            <v>0</v>
          </cell>
          <cell r="AM359"/>
          <cell r="AN359">
            <v>0</v>
          </cell>
          <cell r="AO359"/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/>
          <cell r="H360">
            <v>31933471.09</v>
          </cell>
          <cell r="I360"/>
          <cell r="J360">
            <v>-55503.16</v>
          </cell>
          <cell r="K360"/>
          <cell r="L360">
            <v>31877967.93</v>
          </cell>
          <cell r="M360"/>
          <cell r="N360">
            <v>-56360.459999999992</v>
          </cell>
          <cell r="O360"/>
          <cell r="P360">
            <v>31821607.469999999</v>
          </cell>
          <cell r="Q360"/>
          <cell r="R360">
            <v>3459580</v>
          </cell>
          <cell r="S360"/>
          <cell r="T360">
            <v>1.4742686326654102</v>
          </cell>
          <cell r="U360"/>
          <cell r="V360">
            <v>470376</v>
          </cell>
          <cell r="W360"/>
          <cell r="X360">
            <v>-55503.16</v>
          </cell>
          <cell r="Y360"/>
          <cell r="Z360">
            <v>-40</v>
          </cell>
          <cell r="AA360"/>
          <cell r="AB360">
            <v>-22201.264000000003</v>
          </cell>
          <cell r="AC360"/>
          <cell r="AD360">
            <v>3852251.5759999999</v>
          </cell>
          <cell r="AE360"/>
          <cell r="AF360">
            <v>1.4742686326654102</v>
          </cell>
          <cell r="AG360"/>
          <cell r="AH360">
            <v>469551</v>
          </cell>
          <cell r="AI360"/>
          <cell r="AJ360">
            <v>-56360.459999999992</v>
          </cell>
          <cell r="AK360"/>
          <cell r="AL360">
            <v>-40</v>
          </cell>
          <cell r="AM360"/>
          <cell r="AN360">
            <v>-22544.183999999994</v>
          </cell>
          <cell r="AO360"/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/>
          <cell r="H361">
            <v>42715636.799999997</v>
          </cell>
          <cell r="I361"/>
          <cell r="J361">
            <v>-121444.45000000001</v>
          </cell>
          <cell r="K361"/>
          <cell r="L361">
            <v>42594192.349999994</v>
          </cell>
          <cell r="M361"/>
          <cell r="N361">
            <v>-123975.87000000001</v>
          </cell>
          <cell r="O361"/>
          <cell r="P361">
            <v>42470216.479999997</v>
          </cell>
          <cell r="Q361"/>
          <cell r="R361">
            <v>23624104</v>
          </cell>
          <cell r="S361"/>
          <cell r="T361">
            <v>1.1749269405278118</v>
          </cell>
          <cell r="U361"/>
          <cell r="V361">
            <v>501164</v>
          </cell>
          <cell r="W361"/>
          <cell r="X361">
            <v>-121444.45000000001</v>
          </cell>
          <cell r="Y361"/>
          <cell r="Z361">
            <v>-40</v>
          </cell>
          <cell r="AA361"/>
          <cell r="AB361">
            <v>-48577.78</v>
          </cell>
          <cell r="AC361"/>
          <cell r="AD361">
            <v>23955245.77</v>
          </cell>
          <cell r="AE361"/>
          <cell r="AF361">
            <v>1.1749269405278118</v>
          </cell>
          <cell r="AG361"/>
          <cell r="AH361">
            <v>499722</v>
          </cell>
          <cell r="AI361"/>
          <cell r="AJ361">
            <v>-123975.87000000001</v>
          </cell>
          <cell r="AK361"/>
          <cell r="AL361">
            <v>-40</v>
          </cell>
          <cell r="AM361"/>
          <cell r="AN361">
            <v>-49590.348000000005</v>
          </cell>
          <cell r="AO361"/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/>
          <cell r="H362">
            <v>11938274.49</v>
          </cell>
          <cell r="I362"/>
          <cell r="J362">
            <v>-83704.10000000002</v>
          </cell>
          <cell r="K362"/>
          <cell r="L362">
            <v>11854570.390000001</v>
          </cell>
          <cell r="M362"/>
          <cell r="N362">
            <v>-85433.10000000002</v>
          </cell>
          <cell r="O362"/>
          <cell r="P362">
            <v>11769137.290000001</v>
          </cell>
          <cell r="Q362"/>
          <cell r="R362">
            <v>6301538</v>
          </cell>
          <cell r="S362"/>
          <cell r="T362">
            <v>1.48038204500972</v>
          </cell>
          <cell r="U362"/>
          <cell r="V362">
            <v>176113</v>
          </cell>
          <cell r="W362"/>
          <cell r="X362">
            <v>-83704.10000000002</v>
          </cell>
          <cell r="Y362"/>
          <cell r="Z362">
            <v>-40</v>
          </cell>
          <cell r="AA362"/>
          <cell r="AB362">
            <v>-33481.640000000007</v>
          </cell>
          <cell r="AC362"/>
          <cell r="AD362">
            <v>6360465.2600000007</v>
          </cell>
          <cell r="AE362"/>
          <cell r="AF362">
            <v>1.48038204500972</v>
          </cell>
          <cell r="AG362"/>
          <cell r="AH362">
            <v>174861</v>
          </cell>
          <cell r="AI362"/>
          <cell r="AJ362">
            <v>-85433.10000000002</v>
          </cell>
          <cell r="AK362"/>
          <cell r="AL362">
            <v>-40</v>
          </cell>
          <cell r="AM362"/>
          <cell r="AN362">
            <v>-34173.240000000013</v>
          </cell>
          <cell r="AO362"/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/>
          <cell r="H363">
            <v>4434336.04</v>
          </cell>
          <cell r="I363"/>
          <cell r="J363">
            <v>-32082.47</v>
          </cell>
          <cell r="K363"/>
          <cell r="L363">
            <v>4402253.57</v>
          </cell>
          <cell r="M363"/>
          <cell r="N363">
            <v>-33419.829999999994</v>
          </cell>
          <cell r="O363"/>
          <cell r="P363">
            <v>4368833.74</v>
          </cell>
          <cell r="Q363"/>
          <cell r="R363">
            <v>1066585</v>
          </cell>
          <cell r="S363"/>
          <cell r="T363">
            <v>2.2706072578975851</v>
          </cell>
          <cell r="U363"/>
          <cell r="V363">
            <v>100322</v>
          </cell>
          <cell r="W363"/>
          <cell r="X363">
            <v>-32082.47</v>
          </cell>
          <cell r="Y363"/>
          <cell r="Z363">
            <v>-20</v>
          </cell>
          <cell r="AA363"/>
          <cell r="AB363">
            <v>-6416.4940000000006</v>
          </cell>
          <cell r="AC363"/>
          <cell r="AD363">
            <v>1128408.0360000001</v>
          </cell>
          <cell r="AE363"/>
          <cell r="AF363">
            <v>2.2706072578975851</v>
          </cell>
          <cell r="AG363"/>
          <cell r="AH363">
            <v>99578</v>
          </cell>
          <cell r="AI363"/>
          <cell r="AJ363">
            <v>-33419.829999999994</v>
          </cell>
          <cell r="AK363"/>
          <cell r="AL363">
            <v>-20</v>
          </cell>
          <cell r="AM363"/>
          <cell r="AN363">
            <v>-6683.9659999999985</v>
          </cell>
          <cell r="AO363"/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/>
          <cell r="H364">
            <v>417281.14</v>
          </cell>
          <cell r="I364"/>
          <cell r="J364">
            <v>-4030.86</v>
          </cell>
          <cell r="K364"/>
          <cell r="L364">
            <v>413250.28</v>
          </cell>
          <cell r="M364"/>
          <cell r="N364">
            <v>-4060.16</v>
          </cell>
          <cell r="O364"/>
          <cell r="P364">
            <v>409190.12000000005</v>
          </cell>
          <cell r="Q364"/>
          <cell r="R364">
            <v>226727</v>
          </cell>
          <cell r="S364"/>
          <cell r="T364">
            <v>1.3024731063465662</v>
          </cell>
          <cell r="U364"/>
          <cell r="V364">
            <v>5409</v>
          </cell>
          <cell r="W364"/>
          <cell r="X364">
            <v>-4030.86</v>
          </cell>
          <cell r="Y364"/>
          <cell r="Z364">
            <v>-10</v>
          </cell>
          <cell r="AA364"/>
          <cell r="AB364">
            <v>-403.08600000000001</v>
          </cell>
          <cell r="AC364"/>
          <cell r="AD364">
            <v>227702.054</v>
          </cell>
          <cell r="AE364"/>
          <cell r="AF364">
            <v>1.3024731063465662</v>
          </cell>
          <cell r="AG364"/>
          <cell r="AH364">
            <v>5356</v>
          </cell>
          <cell r="AI364"/>
          <cell r="AJ364">
            <v>-4060.16</v>
          </cell>
          <cell r="AK364"/>
          <cell r="AL364">
            <v>-10</v>
          </cell>
          <cell r="AM364"/>
          <cell r="AN364">
            <v>-406.01599999999996</v>
          </cell>
          <cell r="AO364"/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/>
          <cell r="H365">
            <v>1012079.37</v>
          </cell>
          <cell r="I365"/>
          <cell r="J365">
            <v>-1855.46</v>
          </cell>
          <cell r="K365"/>
          <cell r="L365">
            <v>1010223.91</v>
          </cell>
          <cell r="M365"/>
          <cell r="N365">
            <v>-1885.0000000000002</v>
          </cell>
          <cell r="O365"/>
          <cell r="P365">
            <v>1008338.91</v>
          </cell>
          <cell r="Q365"/>
          <cell r="R365">
            <v>189209</v>
          </cell>
          <cell r="S365"/>
          <cell r="T365">
            <v>1.7602557518090929</v>
          </cell>
          <cell r="U365"/>
          <cell r="V365">
            <v>17799</v>
          </cell>
          <cell r="W365"/>
          <cell r="X365">
            <v>-1855.46</v>
          </cell>
          <cell r="Y365"/>
          <cell r="Z365">
            <v>-40</v>
          </cell>
          <cell r="AA365"/>
          <cell r="AB365">
            <v>-742.18399999999997</v>
          </cell>
          <cell r="AC365"/>
          <cell r="AD365">
            <v>204410.356</v>
          </cell>
          <cell r="AE365"/>
          <cell r="AF365">
            <v>1.7602557518090929</v>
          </cell>
          <cell r="AG365"/>
          <cell r="AH365">
            <v>17766</v>
          </cell>
          <cell r="AI365"/>
          <cell r="AJ365">
            <v>-1885.0000000000002</v>
          </cell>
          <cell r="AK365"/>
          <cell r="AL365">
            <v>-40</v>
          </cell>
          <cell r="AM365"/>
          <cell r="AN365">
            <v>-754.00000000000011</v>
          </cell>
          <cell r="AO365"/>
          <cell r="AP365">
            <v>219537.356</v>
          </cell>
        </row>
        <row r="366">
          <cell r="A366">
            <v>0</v>
          </cell>
          <cell r="B366"/>
          <cell r="C366"/>
          <cell r="D366"/>
          <cell r="E366"/>
          <cell r="F366" t="str">
            <v>TOTAL SWIFT</v>
          </cell>
          <cell r="G366"/>
          <cell r="H366">
            <v>98825719.63000001</v>
          </cell>
          <cell r="I366"/>
          <cell r="J366">
            <v>-298620.50000000006</v>
          </cell>
          <cell r="K366"/>
          <cell r="L366">
            <v>98527099.129999995</v>
          </cell>
          <cell r="M366"/>
          <cell r="N366">
            <v>-305134.42000000004</v>
          </cell>
          <cell r="O366"/>
          <cell r="P366">
            <v>98221964.710000008</v>
          </cell>
          <cell r="Q366"/>
          <cell r="R366">
            <v>38740052</v>
          </cell>
          <cell r="S366"/>
          <cell r="T366"/>
          <cell r="U366"/>
          <cell r="V366">
            <v>1339541</v>
          </cell>
          <cell r="W366"/>
          <cell r="X366">
            <v>-298620.50000000006</v>
          </cell>
          <cell r="Y366"/>
          <cell r="Z366"/>
          <cell r="AA366"/>
          <cell r="AB366">
            <v>-111822.448</v>
          </cell>
          <cell r="AC366"/>
          <cell r="AD366">
            <v>39669150.051999994</v>
          </cell>
          <cell r="AE366"/>
          <cell r="AF366"/>
          <cell r="AG366"/>
          <cell r="AH366">
            <v>1335192</v>
          </cell>
          <cell r="AI366"/>
          <cell r="AJ366">
            <v>-305134.42000000004</v>
          </cell>
          <cell r="AK366"/>
          <cell r="AL366"/>
          <cell r="AM366"/>
          <cell r="AN366">
            <v>-114151.75400000003</v>
          </cell>
          <cell r="AO366"/>
          <cell r="AP366">
            <v>40585055.877999999</v>
          </cell>
        </row>
        <row r="367">
          <cell r="A367">
            <v>0</v>
          </cell>
          <cell r="B367"/>
          <cell r="C367"/>
          <cell r="D367"/>
          <cell r="E367"/>
          <cell r="F367"/>
          <cell r="G367"/>
          <cell r="H367"/>
          <cell r="I367"/>
          <cell r="J367"/>
          <cell r="K367"/>
          <cell r="L367"/>
          <cell r="M367"/>
          <cell r="N367"/>
          <cell r="O367"/>
          <cell r="P367"/>
          <cell r="Q367"/>
          <cell r="R367"/>
          <cell r="S367"/>
          <cell r="T367"/>
          <cell r="U367"/>
          <cell r="V367"/>
          <cell r="W367"/>
          <cell r="X367"/>
          <cell r="Y367"/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</row>
        <row r="368">
          <cell r="A368">
            <v>0</v>
          </cell>
          <cell r="B368"/>
          <cell r="C368"/>
          <cell r="D368"/>
          <cell r="E368"/>
          <cell r="F368" t="str">
            <v>VIVA NAUGHTON</v>
          </cell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/>
          <cell r="H369">
            <v>403224.93</v>
          </cell>
          <cell r="I369"/>
          <cell r="J369">
            <v>-894.41</v>
          </cell>
          <cell r="K369"/>
          <cell r="L369">
            <v>402330.52</v>
          </cell>
          <cell r="M369"/>
          <cell r="N369">
            <v>-908.28999999999985</v>
          </cell>
          <cell r="O369"/>
          <cell r="P369">
            <v>401422.23000000004</v>
          </cell>
          <cell r="Q369"/>
          <cell r="R369">
            <v>175574</v>
          </cell>
          <cell r="S369"/>
          <cell r="T369">
            <v>1.9792761992696983</v>
          </cell>
          <cell r="U369"/>
          <cell r="V369">
            <v>7972</v>
          </cell>
          <cell r="W369"/>
          <cell r="X369">
            <v>-894.41</v>
          </cell>
          <cell r="Y369"/>
          <cell r="Z369">
            <v>-40</v>
          </cell>
          <cell r="AA369"/>
          <cell r="AB369">
            <v>-357.76400000000001</v>
          </cell>
          <cell r="AC369"/>
          <cell r="AD369">
            <v>182293.826</v>
          </cell>
          <cell r="AE369"/>
          <cell r="AF369">
            <v>1.9792761992696983</v>
          </cell>
          <cell r="AG369"/>
          <cell r="AH369">
            <v>7954</v>
          </cell>
          <cell r="AI369"/>
          <cell r="AJ369">
            <v>-908.28999999999985</v>
          </cell>
          <cell r="AK369"/>
          <cell r="AL369">
            <v>-40</v>
          </cell>
          <cell r="AM369"/>
          <cell r="AN369">
            <v>-363.31599999999992</v>
          </cell>
          <cell r="AO369"/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/>
          <cell r="H370">
            <v>103506.99</v>
          </cell>
          <cell r="I370"/>
          <cell r="J370">
            <v>-160.92999999999998</v>
          </cell>
          <cell r="K370"/>
          <cell r="L370">
            <v>103346.06000000001</v>
          </cell>
          <cell r="M370"/>
          <cell r="N370">
            <v>-165.18</v>
          </cell>
          <cell r="O370"/>
          <cell r="P370">
            <v>103180.88000000002</v>
          </cell>
          <cell r="Q370"/>
          <cell r="R370">
            <v>46360</v>
          </cell>
          <cell r="S370"/>
          <cell r="T370">
            <v>2.012965151576795</v>
          </cell>
          <cell r="U370"/>
          <cell r="V370">
            <v>2082</v>
          </cell>
          <cell r="W370"/>
          <cell r="X370">
            <v>-160.92999999999998</v>
          </cell>
          <cell r="Y370"/>
          <cell r="Z370">
            <v>-40</v>
          </cell>
          <cell r="AA370"/>
          <cell r="AB370">
            <v>-64.371999999999986</v>
          </cell>
          <cell r="AC370"/>
          <cell r="AD370">
            <v>48216.697999999997</v>
          </cell>
          <cell r="AE370"/>
          <cell r="AF370">
            <v>2.012965151576795</v>
          </cell>
          <cell r="AG370"/>
          <cell r="AH370">
            <v>2079</v>
          </cell>
          <cell r="AI370"/>
          <cell r="AJ370">
            <v>-165.18</v>
          </cell>
          <cell r="AK370"/>
          <cell r="AL370">
            <v>-40</v>
          </cell>
          <cell r="AM370"/>
          <cell r="AN370">
            <v>-66.072000000000003</v>
          </cell>
          <cell r="AO370"/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/>
          <cell r="H371">
            <v>497437.95</v>
          </cell>
          <cell r="I371"/>
          <cell r="J371">
            <v>-1677.45</v>
          </cell>
          <cell r="K371"/>
          <cell r="L371">
            <v>495760.5</v>
          </cell>
          <cell r="M371"/>
          <cell r="N371">
            <v>-1760.31</v>
          </cell>
          <cell r="O371"/>
          <cell r="P371">
            <v>494000.19</v>
          </cell>
          <cell r="Q371"/>
          <cell r="R371">
            <v>232298</v>
          </cell>
          <cell r="S371"/>
          <cell r="T371">
            <v>2.0953759186805692</v>
          </cell>
          <cell r="U371"/>
          <cell r="V371">
            <v>10406</v>
          </cell>
          <cell r="W371"/>
          <cell r="X371">
            <v>-1677.45</v>
          </cell>
          <cell r="Y371"/>
          <cell r="Z371">
            <v>-40</v>
          </cell>
          <cell r="AA371"/>
          <cell r="AB371">
            <v>-670.98</v>
          </cell>
          <cell r="AC371"/>
          <cell r="AD371">
            <v>240355.56999999998</v>
          </cell>
          <cell r="AE371"/>
          <cell r="AF371">
            <v>2.0953759186805692</v>
          </cell>
          <cell r="AG371"/>
          <cell r="AH371">
            <v>10370</v>
          </cell>
          <cell r="AI371"/>
          <cell r="AJ371">
            <v>-1760.31</v>
          </cell>
          <cell r="AK371"/>
          <cell r="AL371">
            <v>-40</v>
          </cell>
          <cell r="AM371"/>
          <cell r="AN371">
            <v>-704.12399999999991</v>
          </cell>
          <cell r="AO371"/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/>
          <cell r="H372">
            <v>169721.82</v>
          </cell>
          <cell r="I372"/>
          <cell r="J372">
            <v>-1681.18</v>
          </cell>
          <cell r="K372"/>
          <cell r="L372">
            <v>168040.64</v>
          </cell>
          <cell r="M372"/>
          <cell r="N372">
            <v>-1699.86</v>
          </cell>
          <cell r="O372"/>
          <cell r="P372">
            <v>166340.78000000003</v>
          </cell>
          <cell r="Q372"/>
          <cell r="R372">
            <v>71684</v>
          </cell>
          <cell r="S372"/>
          <cell r="T372">
            <v>2.1959334212712647</v>
          </cell>
          <cell r="U372"/>
          <cell r="V372">
            <v>3709</v>
          </cell>
          <cell r="W372"/>
          <cell r="X372">
            <v>-1681.18</v>
          </cell>
          <cell r="Y372"/>
          <cell r="Z372">
            <v>-20</v>
          </cell>
          <cell r="AA372"/>
          <cell r="AB372">
            <v>-336.23599999999999</v>
          </cell>
          <cell r="AC372"/>
          <cell r="AD372">
            <v>73375.584000000003</v>
          </cell>
          <cell r="AE372"/>
          <cell r="AF372">
            <v>2.1959334212712647</v>
          </cell>
          <cell r="AG372"/>
          <cell r="AH372">
            <v>3671</v>
          </cell>
          <cell r="AI372"/>
          <cell r="AJ372">
            <v>-1699.86</v>
          </cell>
          <cell r="AK372"/>
          <cell r="AL372">
            <v>-20</v>
          </cell>
          <cell r="AM372"/>
          <cell r="AN372">
            <v>-339.97199999999998</v>
          </cell>
          <cell r="AO372"/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/>
          <cell r="H373">
            <v>20594.259999999998</v>
          </cell>
          <cell r="I373"/>
          <cell r="J373">
            <v>-140.24</v>
          </cell>
          <cell r="K373"/>
          <cell r="L373">
            <v>20454.019999999997</v>
          </cell>
          <cell r="M373"/>
          <cell r="N373">
            <v>-140.97999999999999</v>
          </cell>
          <cell r="O373"/>
          <cell r="P373">
            <v>20313.039999999997</v>
          </cell>
          <cell r="Q373"/>
          <cell r="R373">
            <v>8858</v>
          </cell>
          <cell r="S373"/>
          <cell r="T373">
            <v>2.0547580320158709</v>
          </cell>
          <cell r="U373"/>
          <cell r="V373">
            <v>422</v>
          </cell>
          <cell r="W373"/>
          <cell r="X373">
            <v>-140.24</v>
          </cell>
          <cell r="Y373"/>
          <cell r="Z373">
            <v>-10</v>
          </cell>
          <cell r="AA373"/>
          <cell r="AB373">
            <v>-14.024000000000001</v>
          </cell>
          <cell r="AC373"/>
          <cell r="AD373">
            <v>9125.7360000000008</v>
          </cell>
          <cell r="AE373"/>
          <cell r="AF373">
            <v>2.0547580320158709</v>
          </cell>
          <cell r="AG373"/>
          <cell r="AH373">
            <v>419</v>
          </cell>
          <cell r="AI373"/>
          <cell r="AJ373">
            <v>-140.97999999999999</v>
          </cell>
          <cell r="AK373"/>
          <cell r="AL373">
            <v>-10</v>
          </cell>
          <cell r="AM373"/>
          <cell r="AN373">
            <v>-14.097999999999999</v>
          </cell>
          <cell r="AO373"/>
          <cell r="AP373">
            <v>9389.6580000000013</v>
          </cell>
        </row>
        <row r="374">
          <cell r="A374">
            <v>0</v>
          </cell>
          <cell r="B374"/>
          <cell r="C374"/>
          <cell r="D374"/>
          <cell r="E374"/>
          <cell r="F374" t="str">
            <v>TOTAL VIVA NAUGHTON</v>
          </cell>
          <cell r="G374"/>
          <cell r="H374">
            <v>1194485.95</v>
          </cell>
          <cell r="I374"/>
          <cell r="J374">
            <v>-4554.21</v>
          </cell>
          <cell r="K374"/>
          <cell r="L374">
            <v>1189931.7400000002</v>
          </cell>
          <cell r="M374"/>
          <cell r="N374">
            <v>-4674.619999999999</v>
          </cell>
          <cell r="O374"/>
          <cell r="P374">
            <v>1185257.1200000001</v>
          </cell>
          <cell r="Q374"/>
          <cell r="R374">
            <v>534774</v>
          </cell>
          <cell r="S374"/>
          <cell r="T374"/>
          <cell r="U374"/>
          <cell r="V374">
            <v>24591</v>
          </cell>
          <cell r="W374"/>
          <cell r="X374">
            <v>-4554.21</v>
          </cell>
          <cell r="Y374"/>
          <cell r="Z374"/>
          <cell r="AA374"/>
          <cell r="AB374">
            <v>-1443.3759999999997</v>
          </cell>
          <cell r="AC374"/>
          <cell r="AD374">
            <v>553367.41399999999</v>
          </cell>
          <cell r="AE374"/>
          <cell r="AF374"/>
          <cell r="AG374"/>
          <cell r="AH374">
            <v>24493</v>
          </cell>
          <cell r="AI374"/>
          <cell r="AJ374">
            <v>-4674.619999999999</v>
          </cell>
          <cell r="AK374"/>
          <cell r="AL374"/>
          <cell r="AM374"/>
          <cell r="AN374">
            <v>-1487.5819999999997</v>
          </cell>
          <cell r="AO374"/>
          <cell r="AP374">
            <v>571698.21200000006</v>
          </cell>
        </row>
        <row r="375">
          <cell r="A375">
            <v>0</v>
          </cell>
          <cell r="B375"/>
          <cell r="C375"/>
          <cell r="D375"/>
          <cell r="E375"/>
          <cell r="F375"/>
          <cell r="G375"/>
          <cell r="H375"/>
          <cell r="I375"/>
          <cell r="J375"/>
          <cell r="K375"/>
          <cell r="L375"/>
          <cell r="M375"/>
          <cell r="N375"/>
          <cell r="O375"/>
          <cell r="P375"/>
          <cell r="Q375"/>
          <cell r="R375"/>
          <cell r="S375"/>
          <cell r="T375"/>
          <cell r="U375"/>
          <cell r="V375"/>
          <cell r="W375"/>
          <cell r="X375"/>
          <cell r="Y375"/>
          <cell r="Z375"/>
          <cell r="AA375"/>
          <cell r="AB375"/>
          <cell r="AC375"/>
          <cell r="AD375"/>
          <cell r="AE375"/>
          <cell r="AF375"/>
          <cell r="AG375"/>
          <cell r="AH375"/>
          <cell r="AI375"/>
          <cell r="AJ375"/>
          <cell r="AK375"/>
          <cell r="AL375"/>
          <cell r="AM375"/>
          <cell r="AN375"/>
          <cell r="AO375"/>
          <cell r="AP375"/>
        </row>
        <row r="376">
          <cell r="A376">
            <v>0</v>
          </cell>
          <cell r="B376"/>
          <cell r="C376"/>
          <cell r="D376"/>
          <cell r="E376"/>
          <cell r="F376" t="str">
            <v>WALLOWA FALLS</v>
          </cell>
          <cell r="G376"/>
          <cell r="H376"/>
          <cell r="I376"/>
          <cell r="J376"/>
          <cell r="K376"/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/>
          <cell r="X376"/>
          <cell r="Y376"/>
          <cell r="Z376"/>
          <cell r="AA376"/>
          <cell r="AB376"/>
          <cell r="AC376"/>
          <cell r="AD376"/>
          <cell r="AE376"/>
          <cell r="AF376"/>
          <cell r="AG376"/>
          <cell r="AH376"/>
          <cell r="AI376"/>
          <cell r="AJ376"/>
          <cell r="AK376"/>
          <cell r="AL376"/>
          <cell r="AM376"/>
          <cell r="AN376"/>
          <cell r="AO376"/>
          <cell r="AP376"/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/>
          <cell r="H377">
            <v>112225.05</v>
          </cell>
          <cell r="I377"/>
          <cell r="J377">
            <v>-269.01</v>
          </cell>
          <cell r="K377"/>
          <cell r="L377">
            <v>111956.04000000001</v>
          </cell>
          <cell r="M377"/>
          <cell r="N377">
            <v>-272.92</v>
          </cell>
          <cell r="O377"/>
          <cell r="P377">
            <v>111683.12000000001</v>
          </cell>
          <cell r="Q377"/>
          <cell r="R377">
            <v>88911</v>
          </cell>
          <cell r="S377"/>
          <cell r="T377">
            <v>3.9350702748975155</v>
          </cell>
          <cell r="U377"/>
          <cell r="V377">
            <v>4411</v>
          </cell>
          <cell r="W377"/>
          <cell r="X377">
            <v>-269.01</v>
          </cell>
          <cell r="Y377"/>
          <cell r="Z377">
            <v>-40</v>
          </cell>
          <cell r="AA377"/>
          <cell r="AB377">
            <v>-107.604</v>
          </cell>
          <cell r="AC377"/>
          <cell r="AD377">
            <v>92945.385999999999</v>
          </cell>
          <cell r="AE377"/>
          <cell r="AF377">
            <v>3.9350702748975155</v>
          </cell>
          <cell r="AG377"/>
          <cell r="AH377">
            <v>4400</v>
          </cell>
          <cell r="AI377"/>
          <cell r="AJ377">
            <v>-272.92</v>
          </cell>
          <cell r="AK377"/>
          <cell r="AL377">
            <v>-40</v>
          </cell>
          <cell r="AM377"/>
          <cell r="AN377">
            <v>-109.16800000000001</v>
          </cell>
          <cell r="AO377"/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/>
          <cell r="H378">
            <v>909447.61</v>
          </cell>
          <cell r="I378"/>
          <cell r="J378">
            <v>-1558.0699999999997</v>
          </cell>
          <cell r="K378"/>
          <cell r="L378">
            <v>907889.54</v>
          </cell>
          <cell r="M378"/>
          <cell r="N378">
            <v>-1592.7600000000002</v>
          </cell>
          <cell r="O378"/>
          <cell r="P378">
            <v>906296.78</v>
          </cell>
          <cell r="Q378"/>
          <cell r="R378">
            <v>719140</v>
          </cell>
          <cell r="S378"/>
          <cell r="T378">
            <v>4.0049468360564591</v>
          </cell>
          <cell r="U378"/>
          <cell r="V378">
            <v>36392</v>
          </cell>
          <cell r="W378"/>
          <cell r="X378">
            <v>-1558.0699999999997</v>
          </cell>
          <cell r="Y378"/>
          <cell r="Z378">
            <v>-40</v>
          </cell>
          <cell r="AA378"/>
          <cell r="AB378">
            <v>-623.22799999999984</v>
          </cell>
          <cell r="AC378"/>
          <cell r="AD378">
            <v>753350.70200000005</v>
          </cell>
          <cell r="AE378"/>
          <cell r="AF378">
            <v>4.0049468360564591</v>
          </cell>
          <cell r="AG378"/>
          <cell r="AH378">
            <v>36329</v>
          </cell>
          <cell r="AI378"/>
          <cell r="AJ378">
            <v>-1592.7600000000002</v>
          </cell>
          <cell r="AK378"/>
          <cell r="AL378">
            <v>-40</v>
          </cell>
          <cell r="AM378"/>
          <cell r="AN378">
            <v>-637.10400000000004</v>
          </cell>
          <cell r="AO378"/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/>
          <cell r="H379">
            <v>105583.87</v>
          </cell>
          <cell r="I379"/>
          <cell r="J379">
            <v>-549.29</v>
          </cell>
          <cell r="K379"/>
          <cell r="L379">
            <v>105034.58</v>
          </cell>
          <cell r="M379"/>
          <cell r="N379">
            <v>-564.47</v>
          </cell>
          <cell r="O379"/>
          <cell r="P379">
            <v>104470.11</v>
          </cell>
          <cell r="Q379"/>
          <cell r="R379">
            <v>72452</v>
          </cell>
          <cell r="S379"/>
          <cell r="T379">
            <v>2.466890210770154</v>
          </cell>
          <cell r="U379"/>
          <cell r="V379">
            <v>2598</v>
          </cell>
          <cell r="W379"/>
          <cell r="X379">
            <v>-549.29</v>
          </cell>
          <cell r="Y379"/>
          <cell r="Z379">
            <v>-40</v>
          </cell>
          <cell r="AA379"/>
          <cell r="AB379">
            <v>-219.71599999999998</v>
          </cell>
          <cell r="AC379"/>
          <cell r="AD379">
            <v>74280.994000000006</v>
          </cell>
          <cell r="AE379"/>
          <cell r="AF379">
            <v>2.466890210770154</v>
          </cell>
          <cell r="AG379"/>
          <cell r="AH379">
            <v>2584</v>
          </cell>
          <cell r="AI379"/>
          <cell r="AJ379">
            <v>-564.47</v>
          </cell>
          <cell r="AK379"/>
          <cell r="AL379">
            <v>-40</v>
          </cell>
          <cell r="AM379"/>
          <cell r="AN379">
            <v>-225.78800000000004</v>
          </cell>
          <cell r="AO379"/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/>
          <cell r="H380">
            <v>1393215.15</v>
          </cell>
          <cell r="I380"/>
          <cell r="J380">
            <v>-11495.91</v>
          </cell>
          <cell r="K380"/>
          <cell r="L380">
            <v>1381719.24</v>
          </cell>
          <cell r="M380"/>
          <cell r="N380">
            <v>-11737.25</v>
          </cell>
          <cell r="O380"/>
          <cell r="P380">
            <v>1369981.99</v>
          </cell>
          <cell r="Q380"/>
          <cell r="R380">
            <v>1040214</v>
          </cell>
          <cell r="S380"/>
          <cell r="T380">
            <v>5.6236456654487563</v>
          </cell>
          <cell r="U380"/>
          <cell r="V380">
            <v>78026</v>
          </cell>
          <cell r="W380"/>
          <cell r="X380">
            <v>-11495.91</v>
          </cell>
          <cell r="Y380"/>
          <cell r="Z380">
            <v>-20</v>
          </cell>
          <cell r="AA380"/>
          <cell r="AB380">
            <v>-2299.1820000000002</v>
          </cell>
          <cell r="AC380"/>
          <cell r="AD380">
            <v>1104444.9080000001</v>
          </cell>
          <cell r="AE380"/>
          <cell r="AF380">
            <v>5.6236456654487563</v>
          </cell>
          <cell r="AG380"/>
          <cell r="AH380">
            <v>77373</v>
          </cell>
          <cell r="AI380"/>
          <cell r="AJ380">
            <v>-11737.25</v>
          </cell>
          <cell r="AK380"/>
          <cell r="AL380">
            <v>-20</v>
          </cell>
          <cell r="AM380"/>
          <cell r="AN380">
            <v>-2347.4499999999998</v>
          </cell>
          <cell r="AO380"/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/>
          <cell r="H381">
            <v>310958.51</v>
          </cell>
          <cell r="I381"/>
          <cell r="J381">
            <v>-605.94000000000005</v>
          </cell>
          <cell r="K381"/>
          <cell r="L381">
            <v>310352.57</v>
          </cell>
          <cell r="M381"/>
          <cell r="N381">
            <v>-614.64</v>
          </cell>
          <cell r="O381"/>
          <cell r="P381">
            <v>309737.93</v>
          </cell>
          <cell r="Q381"/>
          <cell r="R381">
            <v>235849</v>
          </cell>
          <cell r="S381"/>
          <cell r="T381">
            <v>5.0770367878734017</v>
          </cell>
          <cell r="U381"/>
          <cell r="V381">
            <v>15772</v>
          </cell>
          <cell r="W381"/>
          <cell r="X381">
            <v>-605.94000000000005</v>
          </cell>
          <cell r="Y381"/>
          <cell r="Z381">
            <v>-40</v>
          </cell>
          <cell r="AA381"/>
          <cell r="AB381">
            <v>-242.37600000000003</v>
          </cell>
          <cell r="AC381"/>
          <cell r="AD381">
            <v>250772.68400000001</v>
          </cell>
          <cell r="AE381"/>
          <cell r="AF381">
            <v>5.0770367878734017</v>
          </cell>
          <cell r="AG381"/>
          <cell r="AH381">
            <v>15741</v>
          </cell>
          <cell r="AI381"/>
          <cell r="AJ381">
            <v>-614.64</v>
          </cell>
          <cell r="AK381"/>
          <cell r="AL381">
            <v>-40</v>
          </cell>
          <cell r="AM381"/>
          <cell r="AN381">
            <v>-245.85599999999999</v>
          </cell>
          <cell r="AO381"/>
          <cell r="AP381">
            <v>265653.18799999997</v>
          </cell>
        </row>
        <row r="382">
          <cell r="A382">
            <v>0</v>
          </cell>
          <cell r="B382"/>
          <cell r="C382"/>
          <cell r="D382"/>
          <cell r="E382"/>
          <cell r="F382" t="str">
            <v>TOTAL WALLOWA FALLS</v>
          </cell>
          <cell r="G382"/>
          <cell r="H382">
            <v>2831430.1899999995</v>
          </cell>
          <cell r="I382"/>
          <cell r="J382">
            <v>-14478.22</v>
          </cell>
          <cell r="K382"/>
          <cell r="L382">
            <v>2816951.97</v>
          </cell>
          <cell r="M382"/>
          <cell r="N382">
            <v>-14782.04</v>
          </cell>
          <cell r="O382"/>
          <cell r="P382">
            <v>2802169.93</v>
          </cell>
          <cell r="Q382"/>
          <cell r="R382">
            <v>2156566</v>
          </cell>
          <cell r="S382"/>
          <cell r="T382"/>
          <cell r="U382"/>
          <cell r="V382">
            <v>137199</v>
          </cell>
          <cell r="W382"/>
          <cell r="X382">
            <v>-14478.22</v>
          </cell>
          <cell r="Y382"/>
          <cell r="Z382"/>
          <cell r="AA382"/>
          <cell r="AB382">
            <v>-3492.1060000000002</v>
          </cell>
          <cell r="AC382"/>
          <cell r="AD382">
            <v>2275794.6740000001</v>
          </cell>
          <cell r="AE382"/>
          <cell r="AF382"/>
          <cell r="AG382"/>
          <cell r="AH382">
            <v>136427</v>
          </cell>
          <cell r="AI382"/>
          <cell r="AJ382">
            <v>-14782.04</v>
          </cell>
          <cell r="AK382"/>
          <cell r="AL382"/>
          <cell r="AM382"/>
          <cell r="AN382">
            <v>-3565.366</v>
          </cell>
          <cell r="AO382"/>
          <cell r="AP382">
            <v>2393874.2680000002</v>
          </cell>
        </row>
        <row r="383">
          <cell r="A383">
            <v>0</v>
          </cell>
          <cell r="B383"/>
          <cell r="C383"/>
          <cell r="D383"/>
          <cell r="E383"/>
          <cell r="F383"/>
          <cell r="G383"/>
          <cell r="H383"/>
          <cell r="I383"/>
          <cell r="J383"/>
          <cell r="K383"/>
          <cell r="L383"/>
          <cell r="M383"/>
          <cell r="N383"/>
          <cell r="O383"/>
          <cell r="P383"/>
          <cell r="Q383"/>
          <cell r="R383"/>
          <cell r="S383"/>
          <cell r="T383"/>
          <cell r="U383"/>
          <cell r="V383"/>
          <cell r="W383"/>
          <cell r="X383"/>
          <cell r="Y383"/>
          <cell r="Z383"/>
          <cell r="AA383"/>
          <cell r="AB383"/>
          <cell r="AC383"/>
          <cell r="AD383"/>
          <cell r="AE383"/>
          <cell r="AF383"/>
          <cell r="AG383"/>
          <cell r="AH383"/>
          <cell r="AI383"/>
          <cell r="AJ383"/>
          <cell r="AK383"/>
          <cell r="AL383"/>
          <cell r="AM383"/>
          <cell r="AN383"/>
          <cell r="AO383"/>
          <cell r="AP383"/>
        </row>
        <row r="384">
          <cell r="A384">
            <v>0</v>
          </cell>
          <cell r="B384"/>
          <cell r="C384"/>
          <cell r="D384"/>
          <cell r="E384"/>
          <cell r="F384" t="str">
            <v>WEBER</v>
          </cell>
          <cell r="G384"/>
          <cell r="H384"/>
          <cell r="I384"/>
          <cell r="J384"/>
          <cell r="K384"/>
          <cell r="L384"/>
          <cell r="M384"/>
          <cell r="N384"/>
          <cell r="O384"/>
          <cell r="P384"/>
          <cell r="Q384"/>
          <cell r="R384"/>
          <cell r="S384"/>
          <cell r="T384"/>
          <cell r="U384"/>
          <cell r="V384"/>
          <cell r="W384"/>
          <cell r="X384"/>
          <cell r="Y384"/>
          <cell r="Z384"/>
          <cell r="AA384"/>
          <cell r="AB384"/>
          <cell r="AC384"/>
          <cell r="AD384"/>
          <cell r="AE384"/>
          <cell r="AF384"/>
          <cell r="AG384"/>
          <cell r="AH384"/>
          <cell r="AI384"/>
          <cell r="AJ384"/>
          <cell r="AK384"/>
          <cell r="AL384"/>
          <cell r="AM384"/>
          <cell r="AN384"/>
          <cell r="AO384"/>
          <cell r="AP384"/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/>
          <cell r="H385">
            <v>368302.99</v>
          </cell>
          <cell r="I385"/>
          <cell r="J385">
            <v>-1207.1400000000001</v>
          </cell>
          <cell r="K385"/>
          <cell r="L385">
            <v>367095.85</v>
          </cell>
          <cell r="M385"/>
          <cell r="N385">
            <v>-1223.6500000000001</v>
          </cell>
          <cell r="O385"/>
          <cell r="P385">
            <v>365872.19999999995</v>
          </cell>
          <cell r="Q385"/>
          <cell r="R385">
            <v>258763</v>
          </cell>
          <cell r="S385"/>
          <cell r="T385">
            <v>3.2878712336392217</v>
          </cell>
          <cell r="U385"/>
          <cell r="V385">
            <v>12089</v>
          </cell>
          <cell r="W385"/>
          <cell r="X385">
            <v>-1207.1400000000001</v>
          </cell>
          <cell r="Y385"/>
          <cell r="Z385">
            <v>-40</v>
          </cell>
          <cell r="AA385"/>
          <cell r="AB385">
            <v>-482.85600000000005</v>
          </cell>
          <cell r="AC385"/>
          <cell r="AD385">
            <v>269162.00399999996</v>
          </cell>
          <cell r="AE385"/>
          <cell r="AF385">
            <v>3.2878712336392217</v>
          </cell>
          <cell r="AG385"/>
          <cell r="AH385">
            <v>12050</v>
          </cell>
          <cell r="AI385"/>
          <cell r="AJ385">
            <v>-1223.6500000000001</v>
          </cell>
          <cell r="AK385"/>
          <cell r="AL385">
            <v>-40</v>
          </cell>
          <cell r="AM385"/>
          <cell r="AN385">
            <v>-489.46</v>
          </cell>
          <cell r="AO385"/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/>
          <cell r="H386">
            <v>1358944.18</v>
          </cell>
          <cell r="I386"/>
          <cell r="J386">
            <v>-4737.329999999999</v>
          </cell>
          <cell r="K386"/>
          <cell r="L386">
            <v>1354206.8499999999</v>
          </cell>
          <cell r="M386"/>
          <cell r="N386">
            <v>-4829.4800000000005</v>
          </cell>
          <cell r="O386"/>
          <cell r="P386">
            <v>1349377.3699999999</v>
          </cell>
          <cell r="Q386"/>
          <cell r="R386">
            <v>931858</v>
          </cell>
          <cell r="S386"/>
          <cell r="T386">
            <v>2.9196347226350046</v>
          </cell>
          <cell r="U386"/>
          <cell r="V386">
            <v>39607</v>
          </cell>
          <cell r="W386"/>
          <cell r="X386">
            <v>-4737.329999999999</v>
          </cell>
          <cell r="Y386"/>
          <cell r="Z386">
            <v>-40</v>
          </cell>
          <cell r="AA386"/>
          <cell r="AB386">
            <v>-1894.9319999999996</v>
          </cell>
          <cell r="AC386"/>
          <cell r="AD386">
            <v>964832.73800000001</v>
          </cell>
          <cell r="AE386"/>
          <cell r="AF386">
            <v>2.9196347226350046</v>
          </cell>
          <cell r="AG386"/>
          <cell r="AH386">
            <v>39467</v>
          </cell>
          <cell r="AI386"/>
          <cell r="AJ386">
            <v>-4829.4800000000005</v>
          </cell>
          <cell r="AK386"/>
          <cell r="AL386">
            <v>-40</v>
          </cell>
          <cell r="AM386"/>
          <cell r="AN386">
            <v>-1931.7920000000001</v>
          </cell>
          <cell r="AO386"/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/>
          <cell r="H387">
            <v>904665.2</v>
          </cell>
          <cell r="I387"/>
          <cell r="J387">
            <v>-3585.5099999999998</v>
          </cell>
          <cell r="K387"/>
          <cell r="L387">
            <v>901079.69</v>
          </cell>
          <cell r="M387"/>
          <cell r="N387">
            <v>-3716.3000000000006</v>
          </cell>
          <cell r="O387"/>
          <cell r="P387">
            <v>897363.3899999999</v>
          </cell>
          <cell r="Q387"/>
          <cell r="R387">
            <v>592171</v>
          </cell>
          <cell r="S387"/>
          <cell r="T387">
            <v>3.7694999138193035</v>
          </cell>
          <cell r="U387"/>
          <cell r="V387">
            <v>34034</v>
          </cell>
          <cell r="W387"/>
          <cell r="X387">
            <v>-3585.5099999999998</v>
          </cell>
          <cell r="Y387"/>
          <cell r="Z387">
            <v>-40</v>
          </cell>
          <cell r="AA387"/>
          <cell r="AB387">
            <v>-1434.204</v>
          </cell>
          <cell r="AC387"/>
          <cell r="AD387">
            <v>621185.28599999996</v>
          </cell>
          <cell r="AE387"/>
          <cell r="AF387">
            <v>3.7694999138193035</v>
          </cell>
          <cell r="AG387"/>
          <cell r="AH387">
            <v>33896</v>
          </cell>
          <cell r="AI387"/>
          <cell r="AJ387">
            <v>-3716.3000000000006</v>
          </cell>
          <cell r="AK387"/>
          <cell r="AL387">
            <v>-40</v>
          </cell>
          <cell r="AM387"/>
          <cell r="AN387">
            <v>-1486.5200000000002</v>
          </cell>
          <cell r="AO387"/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/>
          <cell r="H388">
            <v>253737.73</v>
          </cell>
          <cell r="I388"/>
          <cell r="J388">
            <v>-1481.46</v>
          </cell>
          <cell r="K388"/>
          <cell r="L388">
            <v>252256.27000000002</v>
          </cell>
          <cell r="M388"/>
          <cell r="N388">
            <v>-1625</v>
          </cell>
          <cell r="O388"/>
          <cell r="P388">
            <v>250631.27000000002</v>
          </cell>
          <cell r="Q388"/>
          <cell r="R388">
            <v>71575</v>
          </cell>
          <cell r="S388"/>
          <cell r="T388">
            <v>3.5732580842125987</v>
          </cell>
          <cell r="U388"/>
          <cell r="V388">
            <v>9040</v>
          </cell>
          <cell r="W388"/>
          <cell r="X388">
            <v>-1481.46</v>
          </cell>
          <cell r="Y388"/>
          <cell r="Z388">
            <v>-20</v>
          </cell>
          <cell r="AA388"/>
          <cell r="AB388">
            <v>-296.29200000000003</v>
          </cell>
          <cell r="AC388"/>
          <cell r="AD388">
            <v>78837.247999999992</v>
          </cell>
          <cell r="AE388"/>
          <cell r="AF388">
            <v>3.5732580842125987</v>
          </cell>
          <cell r="AG388"/>
          <cell r="AH388">
            <v>8985</v>
          </cell>
          <cell r="AI388"/>
          <cell r="AJ388">
            <v>-1625</v>
          </cell>
          <cell r="AK388"/>
          <cell r="AL388">
            <v>-20</v>
          </cell>
          <cell r="AM388"/>
          <cell r="AN388">
            <v>-325</v>
          </cell>
          <cell r="AO388"/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/>
          <cell r="H389">
            <v>22270.09</v>
          </cell>
          <cell r="I389"/>
          <cell r="J389">
            <v>-153.48000000000002</v>
          </cell>
          <cell r="K389"/>
          <cell r="L389">
            <v>22116.61</v>
          </cell>
          <cell r="M389"/>
          <cell r="N389">
            <v>-154.32</v>
          </cell>
          <cell r="O389"/>
          <cell r="P389">
            <v>21962.29</v>
          </cell>
          <cell r="Q389"/>
          <cell r="R389">
            <v>14643</v>
          </cell>
          <cell r="S389"/>
          <cell r="T389">
            <v>3.861252220228776</v>
          </cell>
          <cell r="U389"/>
          <cell r="V389">
            <v>857</v>
          </cell>
          <cell r="W389"/>
          <cell r="X389">
            <v>-153.48000000000002</v>
          </cell>
          <cell r="Y389"/>
          <cell r="Z389">
            <v>-10</v>
          </cell>
          <cell r="AA389"/>
          <cell r="AB389">
            <v>-15.348000000000003</v>
          </cell>
          <cell r="AC389"/>
          <cell r="AD389">
            <v>15331.172</v>
          </cell>
          <cell r="AE389"/>
          <cell r="AF389">
            <v>3.861252220228776</v>
          </cell>
          <cell r="AG389"/>
          <cell r="AH389">
            <v>851</v>
          </cell>
          <cell r="AI389"/>
          <cell r="AJ389">
            <v>-154.32</v>
          </cell>
          <cell r="AK389"/>
          <cell r="AL389">
            <v>-10</v>
          </cell>
          <cell r="AM389"/>
          <cell r="AN389">
            <v>-15.431999999999999</v>
          </cell>
          <cell r="AO389"/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/>
          <cell r="H390">
            <v>39856.53</v>
          </cell>
          <cell r="I390"/>
          <cell r="J390">
            <v>-78.72</v>
          </cell>
          <cell r="K390"/>
          <cell r="L390">
            <v>39777.81</v>
          </cell>
          <cell r="M390"/>
          <cell r="N390">
            <v>-79.849999999999994</v>
          </cell>
          <cell r="O390"/>
          <cell r="P390">
            <v>39697.96</v>
          </cell>
          <cell r="Q390"/>
          <cell r="R390">
            <v>24646</v>
          </cell>
          <cell r="S390"/>
          <cell r="T390">
            <v>4.595721467672182</v>
          </cell>
          <cell r="U390"/>
          <cell r="V390">
            <v>1830</v>
          </cell>
          <cell r="W390"/>
          <cell r="X390">
            <v>-78.72</v>
          </cell>
          <cell r="Y390"/>
          <cell r="Z390">
            <v>-40</v>
          </cell>
          <cell r="AA390"/>
          <cell r="AB390">
            <v>-31.488000000000003</v>
          </cell>
          <cell r="AC390"/>
          <cell r="AD390">
            <v>26365.791999999998</v>
          </cell>
          <cell r="AE390"/>
          <cell r="AF390">
            <v>4.595721467672182</v>
          </cell>
          <cell r="AG390"/>
          <cell r="AH390">
            <v>1826</v>
          </cell>
          <cell r="AI390"/>
          <cell r="AJ390">
            <v>-79.849999999999994</v>
          </cell>
          <cell r="AK390"/>
          <cell r="AL390">
            <v>-40</v>
          </cell>
          <cell r="AM390"/>
          <cell r="AN390">
            <v>-31.94</v>
          </cell>
          <cell r="AO390"/>
          <cell r="AP390">
            <v>28080.002</v>
          </cell>
        </row>
        <row r="391">
          <cell r="A391">
            <v>0</v>
          </cell>
          <cell r="B391"/>
          <cell r="C391"/>
          <cell r="D391"/>
          <cell r="E391"/>
          <cell r="F391" t="str">
            <v>TOTAL WEBER</v>
          </cell>
          <cell r="G391"/>
          <cell r="H391">
            <v>2947776.7199999997</v>
          </cell>
          <cell r="I391"/>
          <cell r="J391">
            <v>-11243.639999999998</v>
          </cell>
          <cell r="K391"/>
          <cell r="L391">
            <v>2936533.0799999996</v>
          </cell>
          <cell r="M391"/>
          <cell r="N391">
            <v>-11628.600000000002</v>
          </cell>
          <cell r="O391"/>
          <cell r="P391">
            <v>2924904.48</v>
          </cell>
          <cell r="Q391"/>
          <cell r="R391">
            <v>1893656</v>
          </cell>
          <cell r="S391"/>
          <cell r="T391"/>
          <cell r="U391"/>
          <cell r="V391">
            <v>97457</v>
          </cell>
          <cell r="W391"/>
          <cell r="X391">
            <v>-11243.639999999998</v>
          </cell>
          <cell r="Y391"/>
          <cell r="Z391"/>
          <cell r="AA391"/>
          <cell r="AB391">
            <v>-4155.12</v>
          </cell>
          <cell r="AC391"/>
          <cell r="AD391">
            <v>1975714.2399999998</v>
          </cell>
          <cell r="AE391"/>
          <cell r="AF391"/>
          <cell r="AG391"/>
          <cell r="AH391">
            <v>97075</v>
          </cell>
          <cell r="AI391"/>
          <cell r="AJ391">
            <v>-11628.600000000002</v>
          </cell>
          <cell r="AK391"/>
          <cell r="AL391"/>
          <cell r="AM391"/>
          <cell r="AN391">
            <v>-4280.1439999999993</v>
          </cell>
          <cell r="AO391"/>
          <cell r="AP391">
            <v>2056880.4959999998</v>
          </cell>
        </row>
        <row r="392">
          <cell r="A392">
            <v>0</v>
          </cell>
          <cell r="B392"/>
          <cell r="C392"/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/>
          <cell r="U392"/>
          <cell r="V392"/>
          <cell r="W392"/>
          <cell r="X392"/>
          <cell r="Y392"/>
          <cell r="Z392"/>
          <cell r="AA392"/>
          <cell r="AB392"/>
          <cell r="AC392"/>
          <cell r="AD392"/>
          <cell r="AE392"/>
          <cell r="AF392"/>
          <cell r="AG392"/>
          <cell r="AH392"/>
          <cell r="AI392"/>
          <cell r="AJ392"/>
          <cell r="AK392"/>
          <cell r="AL392"/>
          <cell r="AM392"/>
          <cell r="AN392"/>
          <cell r="AO392"/>
          <cell r="AP392"/>
        </row>
        <row r="393">
          <cell r="A393">
            <v>0</v>
          </cell>
          <cell r="B393"/>
          <cell r="C393"/>
          <cell r="D393"/>
          <cell r="E393"/>
          <cell r="F393" t="str">
            <v>YALE</v>
          </cell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/>
          <cell r="U393"/>
          <cell r="V393"/>
          <cell r="W393"/>
          <cell r="X393"/>
          <cell r="Y393"/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/>
          <cell r="H394">
            <v>761579.86</v>
          </cell>
          <cell r="I394"/>
          <cell r="J394">
            <v>0</v>
          </cell>
          <cell r="K394"/>
          <cell r="L394">
            <v>761579.86</v>
          </cell>
          <cell r="M394"/>
          <cell r="N394">
            <v>0</v>
          </cell>
          <cell r="O394"/>
          <cell r="P394">
            <v>761579.86</v>
          </cell>
          <cell r="Q394"/>
          <cell r="R394">
            <v>478924</v>
          </cell>
          <cell r="S394"/>
          <cell r="T394">
            <v>1.0379638383360907</v>
          </cell>
          <cell r="U394"/>
          <cell r="V394">
            <v>7905</v>
          </cell>
          <cell r="W394"/>
          <cell r="X394">
            <v>0</v>
          </cell>
          <cell r="Y394"/>
          <cell r="Z394">
            <v>0</v>
          </cell>
          <cell r="AA394"/>
          <cell r="AB394">
            <v>0</v>
          </cell>
          <cell r="AC394"/>
          <cell r="AD394">
            <v>486829</v>
          </cell>
          <cell r="AE394"/>
          <cell r="AF394">
            <v>1.0379638383360907</v>
          </cell>
          <cell r="AG394"/>
          <cell r="AH394">
            <v>7905</v>
          </cell>
          <cell r="AI394"/>
          <cell r="AJ394">
            <v>0</v>
          </cell>
          <cell r="AK394"/>
          <cell r="AL394">
            <v>0</v>
          </cell>
          <cell r="AM394"/>
          <cell r="AN394">
            <v>0</v>
          </cell>
          <cell r="AO394"/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/>
          <cell r="H395">
            <v>7680924.5599999996</v>
          </cell>
          <cell r="I395"/>
          <cell r="J395">
            <v>-19407.510000000002</v>
          </cell>
          <cell r="K395"/>
          <cell r="L395">
            <v>7661517.0499999998</v>
          </cell>
          <cell r="M395"/>
          <cell r="N395">
            <v>-19692.299999999992</v>
          </cell>
          <cell r="O395"/>
          <cell r="P395">
            <v>7641824.75</v>
          </cell>
          <cell r="Q395"/>
          <cell r="R395">
            <v>2877974</v>
          </cell>
          <cell r="S395"/>
          <cell r="T395">
            <v>1.5325235151839924</v>
          </cell>
          <cell r="U395"/>
          <cell r="V395">
            <v>117563</v>
          </cell>
          <cell r="W395"/>
          <cell r="X395">
            <v>-19407.510000000002</v>
          </cell>
          <cell r="Y395"/>
          <cell r="Z395">
            <v>-40</v>
          </cell>
          <cell r="AA395"/>
          <cell r="AB395">
            <v>-7763.0040000000017</v>
          </cell>
          <cell r="AC395"/>
          <cell r="AD395">
            <v>2968366.486</v>
          </cell>
          <cell r="AE395"/>
          <cell r="AF395">
            <v>1.5325235151839924</v>
          </cell>
          <cell r="AG395"/>
          <cell r="AH395">
            <v>117264</v>
          </cell>
          <cell r="AI395"/>
          <cell r="AJ395">
            <v>-19692.299999999992</v>
          </cell>
          <cell r="AK395"/>
          <cell r="AL395">
            <v>-40</v>
          </cell>
          <cell r="AM395"/>
          <cell r="AN395">
            <v>-7876.9199999999964</v>
          </cell>
          <cell r="AO395"/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/>
          <cell r="H396">
            <v>27653817.170000002</v>
          </cell>
          <cell r="I396"/>
          <cell r="J396">
            <v>-94029.87000000001</v>
          </cell>
          <cell r="K396"/>
          <cell r="L396">
            <v>27559787.300000001</v>
          </cell>
          <cell r="M396"/>
          <cell r="N396">
            <v>-95922.210000000021</v>
          </cell>
          <cell r="O396"/>
          <cell r="P396">
            <v>27463865.09</v>
          </cell>
          <cell r="Q396"/>
          <cell r="R396">
            <v>17340072</v>
          </cell>
          <cell r="S396"/>
          <cell r="T396">
            <v>1.1266153946555395</v>
          </cell>
          <cell r="U396"/>
          <cell r="V396">
            <v>311022</v>
          </cell>
          <cell r="W396"/>
          <cell r="X396">
            <v>-94029.87000000001</v>
          </cell>
          <cell r="Y396"/>
          <cell r="Z396">
            <v>-40</v>
          </cell>
          <cell r="AA396"/>
          <cell r="AB396">
            <v>-37611.948000000004</v>
          </cell>
          <cell r="AC396"/>
          <cell r="AD396">
            <v>17519452.182</v>
          </cell>
          <cell r="AE396"/>
          <cell r="AF396">
            <v>1.1266153946555395</v>
          </cell>
          <cell r="AG396"/>
          <cell r="AH396">
            <v>309952</v>
          </cell>
          <cell r="AI396"/>
          <cell r="AJ396">
            <v>-95922.210000000021</v>
          </cell>
          <cell r="AK396"/>
          <cell r="AL396">
            <v>-40</v>
          </cell>
          <cell r="AM396"/>
          <cell r="AN396">
            <v>-38368.884000000005</v>
          </cell>
          <cell r="AO396"/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/>
          <cell r="H397">
            <v>10698063.15</v>
          </cell>
          <cell r="I397"/>
          <cell r="J397">
            <v>-63958.44</v>
          </cell>
          <cell r="K397"/>
          <cell r="L397">
            <v>10634104.710000001</v>
          </cell>
          <cell r="M397"/>
          <cell r="N397">
            <v>-65372.32</v>
          </cell>
          <cell r="O397"/>
          <cell r="P397">
            <v>10568732.390000001</v>
          </cell>
          <cell r="Q397"/>
          <cell r="R397">
            <v>5320770</v>
          </cell>
          <cell r="S397"/>
          <cell r="T397">
            <v>1.614981096069287</v>
          </cell>
          <cell r="U397"/>
          <cell r="V397">
            <v>172255</v>
          </cell>
          <cell r="W397"/>
          <cell r="X397">
            <v>-63958.44</v>
          </cell>
          <cell r="Y397"/>
          <cell r="Z397">
            <v>-40</v>
          </cell>
          <cell r="AA397"/>
          <cell r="AB397">
            <v>-25583.376</v>
          </cell>
          <cell r="AC397"/>
          <cell r="AD397">
            <v>5403483.1839999994</v>
          </cell>
          <cell r="AE397"/>
          <cell r="AF397">
            <v>1.614981096069287</v>
          </cell>
          <cell r="AG397"/>
          <cell r="AH397">
            <v>171211</v>
          </cell>
          <cell r="AI397"/>
          <cell r="AJ397">
            <v>-65372.32</v>
          </cell>
          <cell r="AK397"/>
          <cell r="AL397">
            <v>-40</v>
          </cell>
          <cell r="AM397"/>
          <cell r="AN397">
            <v>-26148.928</v>
          </cell>
          <cell r="AO397"/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/>
          <cell r="H398">
            <v>3586772.18</v>
          </cell>
          <cell r="I398"/>
          <cell r="J398">
            <v>-32193.97</v>
          </cell>
          <cell r="K398"/>
          <cell r="L398">
            <v>3554578.21</v>
          </cell>
          <cell r="M398"/>
          <cell r="N398">
            <v>-32702.660000000003</v>
          </cell>
          <cell r="O398"/>
          <cell r="P398">
            <v>3521875.55</v>
          </cell>
          <cell r="Q398"/>
          <cell r="R398">
            <v>1205844</v>
          </cell>
          <cell r="S398"/>
          <cell r="T398">
            <v>2.1548669183784277</v>
          </cell>
          <cell r="U398"/>
          <cell r="V398">
            <v>76943</v>
          </cell>
          <cell r="W398"/>
          <cell r="X398">
            <v>-32193.97</v>
          </cell>
          <cell r="Y398"/>
          <cell r="Z398">
            <v>-20</v>
          </cell>
          <cell r="AA398"/>
          <cell r="AB398">
            <v>-6438.7939999999999</v>
          </cell>
          <cell r="AC398"/>
          <cell r="AD398">
            <v>1244154.236</v>
          </cell>
          <cell r="AE398"/>
          <cell r="AF398">
            <v>2.1548669183784277</v>
          </cell>
          <cell r="AG398"/>
          <cell r="AH398">
            <v>76244</v>
          </cell>
          <cell r="AI398"/>
          <cell r="AJ398">
            <v>-32702.660000000003</v>
          </cell>
          <cell r="AK398"/>
          <cell r="AL398">
            <v>-20</v>
          </cell>
          <cell r="AM398"/>
          <cell r="AN398">
            <v>-6540.5320000000011</v>
          </cell>
          <cell r="AO398"/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/>
          <cell r="H399">
            <v>546858.96</v>
          </cell>
          <cell r="I399"/>
          <cell r="J399">
            <v>-5972.1100000000006</v>
          </cell>
          <cell r="K399"/>
          <cell r="L399">
            <v>540886.85</v>
          </cell>
          <cell r="M399"/>
          <cell r="N399">
            <v>-6014.25</v>
          </cell>
          <cell r="O399"/>
          <cell r="P399">
            <v>534872.6</v>
          </cell>
          <cell r="Q399"/>
          <cell r="R399">
            <v>314609</v>
          </cell>
          <cell r="S399"/>
          <cell r="T399">
            <v>1.2426546856251177</v>
          </cell>
          <cell r="U399"/>
          <cell r="V399">
            <v>6758</v>
          </cell>
          <cell r="W399"/>
          <cell r="X399">
            <v>-5972.1100000000006</v>
          </cell>
          <cell r="Y399"/>
          <cell r="Z399">
            <v>-10</v>
          </cell>
          <cell r="AA399"/>
          <cell r="AB399">
            <v>-597.21100000000001</v>
          </cell>
          <cell r="AC399"/>
          <cell r="AD399">
            <v>314797.679</v>
          </cell>
          <cell r="AE399"/>
          <cell r="AF399">
            <v>1.2426546856251177</v>
          </cell>
          <cell r="AG399"/>
          <cell r="AH399">
            <v>6684</v>
          </cell>
          <cell r="AI399"/>
          <cell r="AJ399">
            <v>-6014.25</v>
          </cell>
          <cell r="AK399"/>
          <cell r="AL399">
            <v>-10</v>
          </cell>
          <cell r="AM399"/>
          <cell r="AN399">
            <v>-601.42499999999995</v>
          </cell>
          <cell r="AO399"/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/>
          <cell r="H400">
            <v>1439462.47</v>
          </cell>
          <cell r="I400"/>
          <cell r="J400">
            <v>-2941.1200000000003</v>
          </cell>
          <cell r="K400"/>
          <cell r="L400">
            <v>1436521.3499999999</v>
          </cell>
          <cell r="M400"/>
          <cell r="N400">
            <v>-2984.4900000000007</v>
          </cell>
          <cell r="O400"/>
          <cell r="P400">
            <v>1433536.8599999999</v>
          </cell>
          <cell r="Q400"/>
          <cell r="R400">
            <v>423930</v>
          </cell>
          <cell r="S400"/>
          <cell r="T400">
            <v>2.0195218426372139</v>
          </cell>
          <cell r="U400"/>
          <cell r="V400">
            <v>29041</v>
          </cell>
          <cell r="W400"/>
          <cell r="X400">
            <v>-2941.1200000000003</v>
          </cell>
          <cell r="Y400"/>
          <cell r="Z400">
            <v>-40</v>
          </cell>
          <cell r="AA400"/>
          <cell r="AB400">
            <v>-1176.4480000000001</v>
          </cell>
          <cell r="AC400"/>
          <cell r="AD400">
            <v>448853.43200000003</v>
          </cell>
          <cell r="AE400"/>
          <cell r="AF400">
            <v>2.0195218426372139</v>
          </cell>
          <cell r="AG400"/>
          <cell r="AH400">
            <v>28981</v>
          </cell>
          <cell r="AI400"/>
          <cell r="AJ400">
            <v>-2984.4900000000007</v>
          </cell>
          <cell r="AK400"/>
          <cell r="AL400">
            <v>-40</v>
          </cell>
          <cell r="AM400"/>
          <cell r="AN400">
            <v>-1193.7960000000003</v>
          </cell>
          <cell r="AO400"/>
          <cell r="AP400">
            <v>473656.14600000007</v>
          </cell>
        </row>
        <row r="401">
          <cell r="A401">
            <v>0</v>
          </cell>
          <cell r="B401"/>
          <cell r="C401"/>
          <cell r="D401"/>
          <cell r="E401"/>
          <cell r="F401" t="str">
            <v>TOTAL YALE</v>
          </cell>
          <cell r="G401"/>
          <cell r="H401">
            <v>52367478.350000001</v>
          </cell>
          <cell r="I401"/>
          <cell r="J401">
            <v>-218503.02000000002</v>
          </cell>
          <cell r="K401"/>
          <cell r="L401">
            <v>52148975.330000006</v>
          </cell>
          <cell r="M401"/>
          <cell r="N401">
            <v>-222688.23</v>
          </cell>
          <cell r="O401"/>
          <cell r="P401">
            <v>51926287.100000001</v>
          </cell>
          <cell r="Q401"/>
          <cell r="R401">
            <v>27962123</v>
          </cell>
          <cell r="S401"/>
          <cell r="T401"/>
          <cell r="U401"/>
          <cell r="V401">
            <v>721487</v>
          </cell>
          <cell r="W401"/>
          <cell r="X401">
            <v>-218503.02000000002</v>
          </cell>
          <cell r="Y401"/>
          <cell r="Z401"/>
          <cell r="AA401"/>
          <cell r="AB401">
            <v>-79170.781000000003</v>
          </cell>
          <cell r="AC401"/>
          <cell r="AD401">
            <v>28385936.199000005</v>
          </cell>
          <cell r="AE401"/>
          <cell r="AF401"/>
          <cell r="AG401"/>
          <cell r="AH401">
            <v>718241</v>
          </cell>
          <cell r="AI401"/>
          <cell r="AJ401">
            <v>-222688.23</v>
          </cell>
          <cell r="AK401"/>
          <cell r="AL401"/>
          <cell r="AM401"/>
          <cell r="AN401">
            <v>-80730.485000000015</v>
          </cell>
          <cell r="AO401"/>
          <cell r="AP401">
            <v>28800758.484000001</v>
          </cell>
        </row>
        <row r="402">
          <cell r="A402">
            <v>0</v>
          </cell>
          <cell r="B402"/>
          <cell r="C402"/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</row>
        <row r="403">
          <cell r="A403">
            <v>0</v>
          </cell>
          <cell r="B403"/>
          <cell r="C403"/>
          <cell r="D403"/>
          <cell r="E403"/>
          <cell r="F403" t="str">
            <v>HYDRO DECOMMISSIONING RESERVE</v>
          </cell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 t="str">
            <v>a</v>
          </cell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 t="str">
            <v>a</v>
          </cell>
          <cell r="AM403"/>
          <cell r="AN403"/>
          <cell r="AO403"/>
          <cell r="AP403"/>
        </row>
        <row r="404">
          <cell r="A404">
            <v>0</v>
          </cell>
          <cell r="B404"/>
          <cell r="C404"/>
          <cell r="D404"/>
          <cell r="E404"/>
          <cell r="F404"/>
          <cell r="G404"/>
          <cell r="H404"/>
          <cell r="I404"/>
          <cell r="J404"/>
          <cell r="K404"/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</row>
        <row r="405">
          <cell r="A405">
            <v>0</v>
          </cell>
          <cell r="B405"/>
          <cell r="C405"/>
          <cell r="D405"/>
          <cell r="E405"/>
          <cell r="F405" t="str">
            <v>TOTAL HYDRAULIC PRODUCTION</v>
          </cell>
          <cell r="G405"/>
          <cell r="H405">
            <v>697877989.23999989</v>
          </cell>
          <cell r="I405"/>
          <cell r="J405">
            <v>-3764106.7100000014</v>
          </cell>
          <cell r="K405"/>
          <cell r="L405">
            <v>694113882.53000009</v>
          </cell>
          <cell r="M405"/>
          <cell r="N405">
            <v>-1816961.87</v>
          </cell>
          <cell r="O405"/>
          <cell r="P405">
            <v>692296920.65999997</v>
          </cell>
          <cell r="Q405"/>
          <cell r="R405">
            <v>252658873</v>
          </cell>
          <cell r="S405"/>
          <cell r="T405"/>
          <cell r="U405"/>
          <cell r="V405">
            <v>19011287</v>
          </cell>
          <cell r="W405"/>
          <cell r="X405">
            <v>-3764106.7100000014</v>
          </cell>
          <cell r="Y405"/>
          <cell r="Z405"/>
          <cell r="AA405"/>
          <cell r="AB405">
            <v>-632171.84499999997</v>
          </cell>
          <cell r="AC405"/>
          <cell r="AD405">
            <v>267273881.4449999</v>
          </cell>
          <cell r="AE405"/>
          <cell r="AF405"/>
          <cell r="AG405"/>
          <cell r="AH405">
            <v>18894248</v>
          </cell>
          <cell r="AI405"/>
          <cell r="AJ405">
            <v>-1816961.87</v>
          </cell>
          <cell r="AK405"/>
          <cell r="AL405"/>
          <cell r="AM405"/>
          <cell r="AN405">
            <v>-647660.34999999986</v>
          </cell>
          <cell r="AO405"/>
          <cell r="AP405">
            <v>283703507.22499996</v>
          </cell>
        </row>
        <row r="406">
          <cell r="A406">
            <v>0</v>
          </cell>
          <cell r="B406"/>
          <cell r="C406"/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</row>
        <row r="407">
          <cell r="A407">
            <v>0</v>
          </cell>
          <cell r="B407"/>
          <cell r="C407"/>
          <cell r="D407"/>
          <cell r="E407"/>
          <cell r="F407"/>
          <cell r="G407"/>
          <cell r="H407"/>
          <cell r="I407"/>
          <cell r="J407"/>
          <cell r="K407"/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/>
          <cell r="W407"/>
          <cell r="X407"/>
          <cell r="Y407"/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/>
          <cell r="AO407"/>
          <cell r="AP407"/>
        </row>
        <row r="408">
          <cell r="A408">
            <v>0</v>
          </cell>
          <cell r="B408"/>
          <cell r="C408"/>
          <cell r="D408"/>
          <cell r="E408" t="str">
            <v>OTHER PRODUCTION PLANT</v>
          </cell>
          <cell r="F408"/>
          <cell r="G408"/>
          <cell r="H408"/>
          <cell r="I408"/>
          <cell r="J408"/>
          <cell r="K408"/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/>
          <cell r="W408"/>
          <cell r="X408"/>
          <cell r="Y408"/>
          <cell r="Z408"/>
          <cell r="AA408"/>
          <cell r="AB408"/>
          <cell r="AC408"/>
          <cell r="AD408"/>
          <cell r="AE408"/>
          <cell r="AF408"/>
          <cell r="AG408"/>
          <cell r="AH408"/>
          <cell r="AI408"/>
          <cell r="AJ408"/>
          <cell r="AK408"/>
          <cell r="AL408"/>
          <cell r="AM408"/>
          <cell r="AN408"/>
          <cell r="AO408"/>
          <cell r="AP408"/>
        </row>
        <row r="409">
          <cell r="A409">
            <v>0</v>
          </cell>
          <cell r="B409"/>
          <cell r="C409"/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/>
          <cell r="W409"/>
          <cell r="X409"/>
          <cell r="Y409"/>
          <cell r="Z409"/>
          <cell r="AA409"/>
          <cell r="AB409"/>
          <cell r="AC409"/>
          <cell r="AD409"/>
          <cell r="AE409"/>
          <cell r="AF409"/>
          <cell r="AG409"/>
          <cell r="AH409"/>
          <cell r="AI409"/>
          <cell r="AJ409"/>
          <cell r="AK409"/>
          <cell r="AL409"/>
          <cell r="AM409"/>
          <cell r="AN409"/>
          <cell r="AO409"/>
          <cell r="AP409"/>
        </row>
        <row r="410">
          <cell r="A410">
            <v>0</v>
          </cell>
          <cell r="B410"/>
          <cell r="C410"/>
          <cell r="D410"/>
          <cell r="E410"/>
          <cell r="F410" t="str">
            <v>CHEHALIS</v>
          </cell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/>
          <cell r="H411">
            <v>23264895.84</v>
          </cell>
          <cell r="I411"/>
          <cell r="J411">
            <v>-1013.96</v>
          </cell>
          <cell r="K411"/>
          <cell r="L411">
            <v>23263881.879999999</v>
          </cell>
          <cell r="M411"/>
          <cell r="N411">
            <v>-1413.9099999999999</v>
          </cell>
          <cell r="O411"/>
          <cell r="P411">
            <v>23262467.969999999</v>
          </cell>
          <cell r="Q411"/>
          <cell r="R411">
            <v>4770678</v>
          </cell>
          <cell r="S411"/>
          <cell r="T411">
            <v>2.52</v>
          </cell>
          <cell r="U411"/>
          <cell r="V411">
            <v>586263</v>
          </cell>
          <cell r="W411"/>
          <cell r="X411">
            <v>-1013.96</v>
          </cell>
          <cell r="Y411"/>
          <cell r="Z411">
            <v>-5</v>
          </cell>
          <cell r="AA411"/>
          <cell r="AB411">
            <v>-50.698</v>
          </cell>
          <cell r="AC411"/>
          <cell r="AD411">
            <v>5355876.3420000002</v>
          </cell>
          <cell r="AE411"/>
          <cell r="AF411">
            <v>2.52</v>
          </cell>
          <cell r="AG411"/>
          <cell r="AH411">
            <v>586232</v>
          </cell>
          <cell r="AI411"/>
          <cell r="AJ411">
            <v>-1413.9099999999999</v>
          </cell>
          <cell r="AK411"/>
          <cell r="AL411">
            <v>-5</v>
          </cell>
          <cell r="AM411"/>
          <cell r="AN411">
            <v>-70.695499999999996</v>
          </cell>
          <cell r="AO411"/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/>
          <cell r="H412">
            <v>1597345.52</v>
          </cell>
          <cell r="I412"/>
          <cell r="J412">
            <v>-5418.41</v>
          </cell>
          <cell r="K412"/>
          <cell r="L412">
            <v>1591927.11</v>
          </cell>
          <cell r="M412"/>
          <cell r="N412">
            <v>-5751.98</v>
          </cell>
          <cell r="O412"/>
          <cell r="P412">
            <v>1586175.1300000001</v>
          </cell>
          <cell r="Q412"/>
          <cell r="R412">
            <v>334616</v>
          </cell>
          <cell r="S412"/>
          <cell r="T412">
            <v>2.52</v>
          </cell>
          <cell r="U412"/>
          <cell r="V412">
            <v>40185</v>
          </cell>
          <cell r="W412"/>
          <cell r="X412">
            <v>-5418.41</v>
          </cell>
          <cell r="Y412"/>
          <cell r="Z412">
            <v>0</v>
          </cell>
          <cell r="AA412"/>
          <cell r="AB412">
            <v>0</v>
          </cell>
          <cell r="AC412"/>
          <cell r="AD412">
            <v>369382.59</v>
          </cell>
          <cell r="AE412"/>
          <cell r="AF412">
            <v>2.52</v>
          </cell>
          <cell r="AG412"/>
          <cell r="AH412">
            <v>40044</v>
          </cell>
          <cell r="AI412"/>
          <cell r="AJ412">
            <v>-5751.98</v>
          </cell>
          <cell r="AK412"/>
          <cell r="AL412">
            <v>0</v>
          </cell>
          <cell r="AM412"/>
          <cell r="AN412">
            <v>0</v>
          </cell>
          <cell r="AO412"/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/>
          <cell r="H413">
            <v>191561490.22</v>
          </cell>
          <cell r="I413"/>
          <cell r="J413">
            <v>-1674621.71</v>
          </cell>
          <cell r="K413"/>
          <cell r="L413">
            <v>189886868.50999999</v>
          </cell>
          <cell r="M413"/>
          <cell r="N413">
            <v>-1718894.34</v>
          </cell>
          <cell r="O413"/>
          <cell r="P413">
            <v>188167974.16999999</v>
          </cell>
          <cell r="Q413"/>
          <cell r="R413">
            <v>35475369</v>
          </cell>
          <cell r="S413"/>
          <cell r="T413">
            <v>2.52</v>
          </cell>
          <cell r="U413"/>
          <cell r="V413">
            <v>4806249</v>
          </cell>
          <cell r="W413"/>
          <cell r="X413">
            <v>-1674621.71</v>
          </cell>
          <cell r="Y413"/>
          <cell r="Z413">
            <v>-5</v>
          </cell>
          <cell r="AA413"/>
          <cell r="AB413">
            <v>-83731.085500000001</v>
          </cell>
          <cell r="AC413"/>
          <cell r="AD413">
            <v>38523265.204499997</v>
          </cell>
          <cell r="AE413"/>
          <cell r="AF413">
            <v>2.52</v>
          </cell>
          <cell r="AG413"/>
          <cell r="AH413">
            <v>4763491</v>
          </cell>
          <cell r="AI413"/>
          <cell r="AJ413">
            <v>-1718894.34</v>
          </cell>
          <cell r="AK413"/>
          <cell r="AL413">
            <v>-5</v>
          </cell>
          <cell r="AM413"/>
          <cell r="AN413">
            <v>-85944.717000000004</v>
          </cell>
          <cell r="AO413"/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/>
          <cell r="H414">
            <v>82787184.680000007</v>
          </cell>
          <cell r="I414"/>
          <cell r="J414">
            <v>-280132.88999999996</v>
          </cell>
          <cell r="K414"/>
          <cell r="L414">
            <v>82507051.790000007</v>
          </cell>
          <cell r="M414"/>
          <cell r="N414">
            <v>-297386.27</v>
          </cell>
          <cell r="O414"/>
          <cell r="P414">
            <v>82209665.520000011</v>
          </cell>
          <cell r="Q414"/>
          <cell r="R414">
            <v>17586081</v>
          </cell>
          <cell r="S414"/>
          <cell r="T414">
            <v>2.52</v>
          </cell>
          <cell r="U414"/>
          <cell r="V414">
            <v>2082707</v>
          </cell>
          <cell r="W414"/>
          <cell r="X414">
            <v>-280132.88999999996</v>
          </cell>
          <cell r="Y414"/>
          <cell r="Z414">
            <v>-5</v>
          </cell>
          <cell r="AA414"/>
          <cell r="AB414">
            <v>-14006.644499999997</v>
          </cell>
          <cell r="AC414"/>
          <cell r="AD414">
            <v>19374648.465500001</v>
          </cell>
          <cell r="AE414"/>
          <cell r="AF414">
            <v>2.52</v>
          </cell>
          <cell r="AG414"/>
          <cell r="AH414">
            <v>2075431</v>
          </cell>
          <cell r="AI414"/>
          <cell r="AJ414">
            <v>-297386.27</v>
          </cell>
          <cell r="AK414"/>
          <cell r="AL414">
            <v>-5</v>
          </cell>
          <cell r="AM414"/>
          <cell r="AN414">
            <v>-14869.3135</v>
          </cell>
          <cell r="AO414"/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/>
          <cell r="H415">
            <v>39232856.310000002</v>
          </cell>
          <cell r="I415"/>
          <cell r="J415">
            <v>-22175.720000000005</v>
          </cell>
          <cell r="K415"/>
          <cell r="L415">
            <v>39210680.590000004</v>
          </cell>
          <cell r="M415"/>
          <cell r="N415">
            <v>-24277.93</v>
          </cell>
          <cell r="O415"/>
          <cell r="P415">
            <v>39186402.660000004</v>
          </cell>
          <cell r="Q415"/>
          <cell r="R415">
            <v>7969692</v>
          </cell>
          <cell r="S415"/>
          <cell r="T415">
            <v>2.52</v>
          </cell>
          <cell r="U415"/>
          <cell r="V415">
            <v>988389</v>
          </cell>
          <cell r="W415"/>
          <cell r="X415">
            <v>-22175.720000000005</v>
          </cell>
          <cell r="Y415"/>
          <cell r="Z415">
            <v>-2</v>
          </cell>
          <cell r="AA415"/>
          <cell r="AB415">
            <v>-443.51440000000008</v>
          </cell>
          <cell r="AC415"/>
          <cell r="AD415">
            <v>8935461.7655999996</v>
          </cell>
          <cell r="AE415"/>
          <cell r="AF415">
            <v>2.52</v>
          </cell>
          <cell r="AG415"/>
          <cell r="AH415">
            <v>987803</v>
          </cell>
          <cell r="AI415"/>
          <cell r="AJ415">
            <v>-24277.93</v>
          </cell>
          <cell r="AK415"/>
          <cell r="AL415">
            <v>-2</v>
          </cell>
          <cell r="AM415"/>
          <cell r="AN415">
            <v>-485.55860000000001</v>
          </cell>
          <cell r="AO415"/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/>
          <cell r="H416">
            <v>3239885.55</v>
          </cell>
          <cell r="I416"/>
          <cell r="J416">
            <v>-2483.86</v>
          </cell>
          <cell r="K416"/>
          <cell r="L416">
            <v>3237401.69</v>
          </cell>
          <cell r="M416"/>
          <cell r="N416">
            <v>-2784.49</v>
          </cell>
          <cell r="O416"/>
          <cell r="P416">
            <v>3234617.1999999997</v>
          </cell>
          <cell r="Q416"/>
          <cell r="R416">
            <v>670002</v>
          </cell>
          <cell r="S416"/>
          <cell r="T416">
            <v>2.52</v>
          </cell>
          <cell r="U416"/>
          <cell r="V416">
            <v>81614</v>
          </cell>
          <cell r="W416"/>
          <cell r="X416">
            <v>-2483.86</v>
          </cell>
          <cell r="Y416"/>
          <cell r="Z416">
            <v>0</v>
          </cell>
          <cell r="AA416"/>
          <cell r="AB416">
            <v>0</v>
          </cell>
          <cell r="AC416"/>
          <cell r="AD416">
            <v>749132.14</v>
          </cell>
          <cell r="AE416"/>
          <cell r="AF416">
            <v>2.52</v>
          </cell>
          <cell r="AG416"/>
          <cell r="AH416">
            <v>81547</v>
          </cell>
          <cell r="AI416"/>
          <cell r="AJ416">
            <v>-2784.49</v>
          </cell>
          <cell r="AK416"/>
          <cell r="AL416">
            <v>0</v>
          </cell>
          <cell r="AM416"/>
          <cell r="AN416">
            <v>0</v>
          </cell>
          <cell r="AO416"/>
          <cell r="AP416">
            <v>827894.65</v>
          </cell>
        </row>
        <row r="417">
          <cell r="A417">
            <v>0</v>
          </cell>
          <cell r="B417"/>
          <cell r="C417"/>
          <cell r="D417"/>
          <cell r="E417"/>
          <cell r="F417" t="str">
            <v>TOTAL CHEHALIS</v>
          </cell>
          <cell r="G417"/>
          <cell r="H417">
            <v>341683658.12</v>
          </cell>
          <cell r="I417"/>
          <cell r="J417">
            <v>-1985846.55</v>
          </cell>
          <cell r="K417"/>
          <cell r="L417">
            <v>339697811.56999999</v>
          </cell>
          <cell r="M417"/>
          <cell r="N417">
            <v>-2050508.92</v>
          </cell>
          <cell r="O417"/>
          <cell r="P417">
            <v>337647302.64999998</v>
          </cell>
          <cell r="Q417"/>
          <cell r="R417">
            <v>66806438</v>
          </cell>
          <cell r="S417"/>
          <cell r="T417"/>
          <cell r="U417"/>
          <cell r="V417">
            <v>8585407</v>
          </cell>
          <cell r="W417"/>
          <cell r="X417">
            <v>-1985846.55</v>
          </cell>
          <cell r="Y417"/>
          <cell r="Z417"/>
          <cell r="AA417"/>
          <cell r="AB417">
            <v>-98231.9424</v>
          </cell>
          <cell r="AC417"/>
          <cell r="AD417">
            <v>73307766.507599995</v>
          </cell>
          <cell r="AE417"/>
          <cell r="AF417"/>
          <cell r="AG417"/>
          <cell r="AH417">
            <v>8534548</v>
          </cell>
          <cell r="AI417"/>
          <cell r="AJ417">
            <v>-2050508.92</v>
          </cell>
          <cell r="AK417"/>
          <cell r="AL417"/>
          <cell r="AM417"/>
          <cell r="AN417">
            <v>-101370.28460000001</v>
          </cell>
          <cell r="AO417"/>
          <cell r="AP417">
            <v>79690435.303000003</v>
          </cell>
        </row>
        <row r="418">
          <cell r="A418">
            <v>0</v>
          </cell>
          <cell r="B418"/>
          <cell r="C418"/>
          <cell r="D418"/>
          <cell r="E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  <cell r="AM418"/>
          <cell r="AN418"/>
          <cell r="AO418"/>
          <cell r="AP418"/>
        </row>
        <row r="419">
          <cell r="A419">
            <v>0</v>
          </cell>
          <cell r="B419"/>
          <cell r="C419"/>
          <cell r="D419"/>
          <cell r="E419"/>
          <cell r="F419" t="str">
            <v>CURRANT CREEK</v>
          </cell>
          <cell r="G419"/>
          <cell r="H419"/>
          <cell r="I419"/>
          <cell r="J419"/>
          <cell r="K419"/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/>
          <cell r="X419"/>
          <cell r="Y419"/>
          <cell r="Z419"/>
          <cell r="AA419"/>
          <cell r="AB419"/>
          <cell r="AC419"/>
          <cell r="AD419"/>
          <cell r="AE419"/>
          <cell r="AF419"/>
          <cell r="AG419"/>
          <cell r="AH419"/>
          <cell r="AI419"/>
          <cell r="AJ419"/>
          <cell r="AK419"/>
          <cell r="AL419"/>
          <cell r="AM419"/>
          <cell r="AN419"/>
          <cell r="AO419"/>
          <cell r="AP419"/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/>
          <cell r="H420">
            <v>44110651.130000003</v>
          </cell>
          <cell r="I420"/>
          <cell r="J420">
            <v>-790.4799999999999</v>
          </cell>
          <cell r="K420"/>
          <cell r="L420">
            <v>44109860.650000006</v>
          </cell>
          <cell r="M420"/>
          <cell r="N420">
            <v>-1253.28</v>
          </cell>
          <cell r="O420"/>
          <cell r="P420">
            <v>44108607.370000005</v>
          </cell>
          <cell r="Q420"/>
          <cell r="R420">
            <v>7483195</v>
          </cell>
          <cell r="S420"/>
          <cell r="T420">
            <v>2.57</v>
          </cell>
          <cell r="U420"/>
          <cell r="V420">
            <v>1133634</v>
          </cell>
          <cell r="W420"/>
          <cell r="X420">
            <v>-790.4799999999999</v>
          </cell>
          <cell r="Y420"/>
          <cell r="Z420">
            <v>-5</v>
          </cell>
          <cell r="AA420"/>
          <cell r="AB420">
            <v>-39.523999999999994</v>
          </cell>
          <cell r="AC420"/>
          <cell r="AD420">
            <v>8615998.9959999993</v>
          </cell>
          <cell r="AE420"/>
          <cell r="AF420">
            <v>2.57</v>
          </cell>
          <cell r="AG420"/>
          <cell r="AH420">
            <v>1133607</v>
          </cell>
          <cell r="AI420"/>
          <cell r="AJ420">
            <v>-1253.28</v>
          </cell>
          <cell r="AK420"/>
          <cell r="AL420">
            <v>-5</v>
          </cell>
          <cell r="AM420"/>
          <cell r="AN420">
            <v>-62.663999999999994</v>
          </cell>
          <cell r="AO420"/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/>
          <cell r="H421">
            <v>3299735.22</v>
          </cell>
          <cell r="I421"/>
          <cell r="J421">
            <v>-9847.0300000000007</v>
          </cell>
          <cell r="K421"/>
          <cell r="L421">
            <v>3289888.1900000004</v>
          </cell>
          <cell r="M421"/>
          <cell r="N421">
            <v>-10470.549999999999</v>
          </cell>
          <cell r="O421"/>
          <cell r="P421">
            <v>3279417.6400000006</v>
          </cell>
          <cell r="Q421"/>
          <cell r="R421">
            <v>572985</v>
          </cell>
          <cell r="S421"/>
          <cell r="T421">
            <v>2.66</v>
          </cell>
          <cell r="U421"/>
          <cell r="V421">
            <v>87642</v>
          </cell>
          <cell r="W421"/>
          <cell r="X421">
            <v>-9847.0300000000007</v>
          </cell>
          <cell r="Y421"/>
          <cell r="Z421">
            <v>0</v>
          </cell>
          <cell r="AA421"/>
          <cell r="AB421">
            <v>0</v>
          </cell>
          <cell r="AC421"/>
          <cell r="AD421">
            <v>650779.97</v>
          </cell>
          <cell r="AE421"/>
          <cell r="AF421">
            <v>2.66</v>
          </cell>
          <cell r="AG421"/>
          <cell r="AH421">
            <v>87372</v>
          </cell>
          <cell r="AI421"/>
          <cell r="AJ421">
            <v>-10470.549999999999</v>
          </cell>
          <cell r="AK421"/>
          <cell r="AL421">
            <v>0</v>
          </cell>
          <cell r="AM421"/>
          <cell r="AN421">
            <v>0</v>
          </cell>
          <cell r="AO421"/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/>
          <cell r="H422">
            <v>183388912.16999999</v>
          </cell>
          <cell r="I422"/>
          <cell r="J422">
            <v>-1484291.22</v>
          </cell>
          <cell r="K422"/>
          <cell r="L422">
            <v>181904620.94999999</v>
          </cell>
          <cell r="M422"/>
          <cell r="N422">
            <v>-1526776.7000000002</v>
          </cell>
          <cell r="O422"/>
          <cell r="P422">
            <v>180377844.25</v>
          </cell>
          <cell r="Q422"/>
          <cell r="R422">
            <v>26903906</v>
          </cell>
          <cell r="S422"/>
          <cell r="T422">
            <v>2.67</v>
          </cell>
          <cell r="U422"/>
          <cell r="V422">
            <v>4876669</v>
          </cell>
          <cell r="W422"/>
          <cell r="X422">
            <v>-1484291.22</v>
          </cell>
          <cell r="Y422"/>
          <cell r="Z422">
            <v>-5</v>
          </cell>
          <cell r="AA422"/>
          <cell r="AB422">
            <v>-74214.561000000002</v>
          </cell>
          <cell r="AC422"/>
          <cell r="AD422">
            <v>30222069.219000001</v>
          </cell>
          <cell r="AE422"/>
          <cell r="AF422">
            <v>2.67</v>
          </cell>
          <cell r="AG422"/>
          <cell r="AH422">
            <v>4836471</v>
          </cell>
          <cell r="AI422"/>
          <cell r="AJ422">
            <v>-1526776.7000000002</v>
          </cell>
          <cell r="AK422"/>
          <cell r="AL422">
            <v>-5</v>
          </cell>
          <cell r="AM422"/>
          <cell r="AN422">
            <v>-76338.835000000006</v>
          </cell>
          <cell r="AO422"/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/>
          <cell r="H423">
            <v>75958925.689999998</v>
          </cell>
          <cell r="I423"/>
          <cell r="J423">
            <v>-217318.3</v>
          </cell>
          <cell r="K423"/>
          <cell r="L423">
            <v>75741607.390000001</v>
          </cell>
          <cell r="M423"/>
          <cell r="N423">
            <v>-231206.67</v>
          </cell>
          <cell r="O423"/>
          <cell r="P423">
            <v>75510400.719999999</v>
          </cell>
          <cell r="Q423"/>
          <cell r="R423">
            <v>12270691</v>
          </cell>
          <cell r="S423"/>
          <cell r="T423">
            <v>2.58</v>
          </cell>
          <cell r="U423"/>
          <cell r="V423">
            <v>1956937</v>
          </cell>
          <cell r="W423"/>
          <cell r="X423">
            <v>-217318.3</v>
          </cell>
          <cell r="Y423"/>
          <cell r="Z423">
            <v>-5</v>
          </cell>
          <cell r="AA423"/>
          <cell r="AB423">
            <v>-10865.915000000001</v>
          </cell>
          <cell r="AC423"/>
          <cell r="AD423">
            <v>13999443.785</v>
          </cell>
          <cell r="AE423"/>
          <cell r="AF423">
            <v>2.58</v>
          </cell>
          <cell r="AG423"/>
          <cell r="AH423">
            <v>1951151</v>
          </cell>
          <cell r="AI423"/>
          <cell r="AJ423">
            <v>-231206.67</v>
          </cell>
          <cell r="AK423"/>
          <cell r="AL423">
            <v>-5</v>
          </cell>
          <cell r="AM423"/>
          <cell r="AN423">
            <v>-11560.333500000001</v>
          </cell>
          <cell r="AO423"/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/>
          <cell r="H424">
            <v>42401824.549999997</v>
          </cell>
          <cell r="I424"/>
          <cell r="J424">
            <v>-18923.879999999997</v>
          </cell>
          <cell r="K424"/>
          <cell r="L424">
            <v>42382900.669999994</v>
          </cell>
          <cell r="M424"/>
          <cell r="N424">
            <v>-20961.289999999997</v>
          </cell>
          <cell r="O424"/>
          <cell r="P424">
            <v>42361939.379999995</v>
          </cell>
          <cell r="Q424"/>
          <cell r="R424">
            <v>6842125</v>
          </cell>
          <cell r="S424"/>
          <cell r="T424">
            <v>2.57</v>
          </cell>
          <cell r="U424"/>
          <cell r="V424">
            <v>1089484</v>
          </cell>
          <cell r="W424"/>
          <cell r="X424">
            <v>-18923.879999999997</v>
          </cell>
          <cell r="Y424"/>
          <cell r="Z424">
            <v>-2</v>
          </cell>
          <cell r="AA424"/>
          <cell r="AB424">
            <v>-378.47759999999994</v>
          </cell>
          <cell r="AC424"/>
          <cell r="AD424">
            <v>7912306.6424000002</v>
          </cell>
          <cell r="AE424"/>
          <cell r="AF424">
            <v>2.57</v>
          </cell>
          <cell r="AG424"/>
          <cell r="AH424">
            <v>1088971</v>
          </cell>
          <cell r="AI424"/>
          <cell r="AJ424">
            <v>-20961.289999999997</v>
          </cell>
          <cell r="AK424"/>
          <cell r="AL424">
            <v>-2</v>
          </cell>
          <cell r="AM424"/>
          <cell r="AN424">
            <v>-419.22579999999994</v>
          </cell>
          <cell r="AO424"/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/>
          <cell r="H425">
            <v>2969761.75</v>
          </cell>
          <cell r="I425"/>
          <cell r="J425">
            <v>-1838.55</v>
          </cell>
          <cell r="K425"/>
          <cell r="L425">
            <v>2967923.2</v>
          </cell>
          <cell r="M425"/>
          <cell r="N425">
            <v>-2057.48</v>
          </cell>
          <cell r="O425"/>
          <cell r="P425">
            <v>2965865.72</v>
          </cell>
          <cell r="Q425"/>
          <cell r="R425">
            <v>520979</v>
          </cell>
          <cell r="S425"/>
          <cell r="T425">
            <v>2.57</v>
          </cell>
          <cell r="U425"/>
          <cell r="V425">
            <v>76299</v>
          </cell>
          <cell r="W425"/>
          <cell r="X425">
            <v>-1838.55</v>
          </cell>
          <cell r="Y425"/>
          <cell r="Z425">
            <v>0</v>
          </cell>
          <cell r="AA425"/>
          <cell r="AB425">
            <v>0</v>
          </cell>
          <cell r="AC425"/>
          <cell r="AD425">
            <v>595439.44999999995</v>
          </cell>
          <cell r="AE425"/>
          <cell r="AF425">
            <v>2.57</v>
          </cell>
          <cell r="AG425"/>
          <cell r="AH425">
            <v>76249</v>
          </cell>
          <cell r="AI425"/>
          <cell r="AJ425">
            <v>-2057.48</v>
          </cell>
          <cell r="AK425"/>
          <cell r="AL425">
            <v>0</v>
          </cell>
          <cell r="AM425"/>
          <cell r="AN425">
            <v>0</v>
          </cell>
          <cell r="AO425"/>
          <cell r="AP425">
            <v>669630.97</v>
          </cell>
        </row>
        <row r="426">
          <cell r="A426">
            <v>0</v>
          </cell>
          <cell r="B426"/>
          <cell r="C426"/>
          <cell r="D426"/>
          <cell r="E426"/>
          <cell r="F426" t="str">
            <v>TOTAL CURRANT CREEK</v>
          </cell>
          <cell r="G426"/>
          <cell r="H426">
            <v>352129810.50999999</v>
          </cell>
          <cell r="I426"/>
          <cell r="J426">
            <v>-1733009.46</v>
          </cell>
          <cell r="K426"/>
          <cell r="L426">
            <v>350396801.05000001</v>
          </cell>
          <cell r="M426"/>
          <cell r="N426">
            <v>-1792725.9700000002</v>
          </cell>
          <cell r="O426"/>
          <cell r="P426">
            <v>348604075.08000004</v>
          </cell>
          <cell r="Q426"/>
          <cell r="R426">
            <v>54593881</v>
          </cell>
          <cell r="S426"/>
          <cell r="T426"/>
          <cell r="U426"/>
          <cell r="V426">
            <v>9220665</v>
          </cell>
          <cell r="W426"/>
          <cell r="X426">
            <v>-1733009.46</v>
          </cell>
          <cell r="Y426"/>
          <cell r="Z426"/>
          <cell r="AA426"/>
          <cell r="AB426">
            <v>-85498.477599999998</v>
          </cell>
          <cell r="AC426"/>
          <cell r="AD426">
            <v>61996038.062399998</v>
          </cell>
          <cell r="AE426"/>
          <cell r="AF426"/>
          <cell r="AG426"/>
          <cell r="AH426">
            <v>9173821</v>
          </cell>
          <cell r="AI426"/>
          <cell r="AJ426">
            <v>-1792725.9700000002</v>
          </cell>
          <cell r="AK426"/>
          <cell r="AL426"/>
          <cell r="AM426"/>
          <cell r="AN426">
            <v>-88381.058300000019</v>
          </cell>
          <cell r="AO426"/>
          <cell r="AP426">
            <v>69288752.034099996</v>
          </cell>
        </row>
        <row r="427">
          <cell r="A427">
            <v>0</v>
          </cell>
          <cell r="B427"/>
          <cell r="C427"/>
          <cell r="D427"/>
          <cell r="E427"/>
          <cell r="F427"/>
          <cell r="G427"/>
          <cell r="H427"/>
          <cell r="I427"/>
          <cell r="J427"/>
          <cell r="K427"/>
          <cell r="L427"/>
          <cell r="M427"/>
          <cell r="N427"/>
          <cell r="O427"/>
          <cell r="P427"/>
          <cell r="Q427"/>
          <cell r="R427"/>
          <cell r="S427"/>
          <cell r="T427"/>
          <cell r="U427"/>
          <cell r="V427"/>
          <cell r="W427"/>
          <cell r="X427"/>
          <cell r="Y427"/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</row>
        <row r="428">
          <cell r="A428">
            <v>0</v>
          </cell>
          <cell r="B428"/>
          <cell r="C428"/>
          <cell r="D428"/>
          <cell r="E428"/>
          <cell r="F428" t="str">
            <v>HERMISTON</v>
          </cell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/>
          <cell r="H429">
            <v>12844996.02</v>
          </cell>
          <cell r="I429"/>
          <cell r="J429">
            <v>-3593.08</v>
          </cell>
          <cell r="K429"/>
          <cell r="L429">
            <v>12841402.939999999</v>
          </cell>
          <cell r="M429"/>
          <cell r="N429">
            <v>-4361.8099999999995</v>
          </cell>
          <cell r="O429"/>
          <cell r="P429">
            <v>12837041.129999999</v>
          </cell>
          <cell r="Q429"/>
          <cell r="R429">
            <v>4318895</v>
          </cell>
          <cell r="S429"/>
          <cell r="T429">
            <v>2.69</v>
          </cell>
          <cell r="U429"/>
          <cell r="V429">
            <v>345482</v>
          </cell>
          <cell r="W429"/>
          <cell r="X429">
            <v>-3593.08</v>
          </cell>
          <cell r="Y429"/>
          <cell r="Z429">
            <v>-5</v>
          </cell>
          <cell r="AA429"/>
          <cell r="AB429">
            <v>-179.65400000000002</v>
          </cell>
          <cell r="AC429"/>
          <cell r="AD429">
            <v>4660604.2659999998</v>
          </cell>
          <cell r="AE429"/>
          <cell r="AF429">
            <v>2.69</v>
          </cell>
          <cell r="AG429"/>
          <cell r="AH429">
            <v>345375</v>
          </cell>
          <cell r="AI429"/>
          <cell r="AJ429">
            <v>-4361.8099999999995</v>
          </cell>
          <cell r="AK429"/>
          <cell r="AL429">
            <v>-5</v>
          </cell>
          <cell r="AM429"/>
          <cell r="AN429">
            <v>-218.09049999999996</v>
          </cell>
          <cell r="AO429"/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/>
          <cell r="H430">
            <v>25321.62</v>
          </cell>
          <cell r="I430"/>
          <cell r="J430">
            <v>-132.16999999999999</v>
          </cell>
          <cell r="K430"/>
          <cell r="L430">
            <v>25189.45</v>
          </cell>
          <cell r="M430"/>
          <cell r="N430">
            <v>-139.58000000000001</v>
          </cell>
          <cell r="O430"/>
          <cell r="P430">
            <v>25049.87</v>
          </cell>
          <cell r="Q430"/>
          <cell r="R430">
            <v>8889</v>
          </cell>
          <cell r="S430"/>
          <cell r="T430">
            <v>2.72</v>
          </cell>
          <cell r="U430"/>
          <cell r="V430">
            <v>687</v>
          </cell>
          <cell r="W430"/>
          <cell r="X430">
            <v>-132.16999999999999</v>
          </cell>
          <cell r="Y430"/>
          <cell r="Z430">
            <v>0</v>
          </cell>
          <cell r="AA430"/>
          <cell r="AB430">
            <v>0</v>
          </cell>
          <cell r="AC430"/>
          <cell r="AD430">
            <v>9443.83</v>
          </cell>
          <cell r="AE430"/>
          <cell r="AF430">
            <v>2.72</v>
          </cell>
          <cell r="AG430"/>
          <cell r="AH430">
            <v>683</v>
          </cell>
          <cell r="AI430"/>
          <cell r="AJ430">
            <v>-139.58000000000001</v>
          </cell>
          <cell r="AK430"/>
          <cell r="AL430">
            <v>0</v>
          </cell>
          <cell r="AM430"/>
          <cell r="AN430">
            <v>0</v>
          </cell>
          <cell r="AO430"/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/>
          <cell r="H431">
            <v>107253896.88</v>
          </cell>
          <cell r="I431"/>
          <cell r="J431">
            <v>-1135296.5199999996</v>
          </cell>
          <cell r="K431"/>
          <cell r="L431">
            <v>106118600.36</v>
          </cell>
          <cell r="M431"/>
          <cell r="N431">
            <v>-1165789.96</v>
          </cell>
          <cell r="O431"/>
          <cell r="P431">
            <v>104952810.40000001</v>
          </cell>
          <cell r="Q431"/>
          <cell r="R431">
            <v>31307539</v>
          </cell>
          <cell r="S431"/>
          <cell r="T431">
            <v>2.85</v>
          </cell>
          <cell r="U431"/>
          <cell r="V431">
            <v>3040558</v>
          </cell>
          <cell r="W431"/>
          <cell r="X431">
            <v>-1135296.5199999996</v>
          </cell>
          <cell r="Y431"/>
          <cell r="Z431">
            <v>-5</v>
          </cell>
          <cell r="AA431"/>
          <cell r="AB431">
            <v>-56764.825999999979</v>
          </cell>
          <cell r="AC431"/>
          <cell r="AD431">
            <v>33156035.653999999</v>
          </cell>
          <cell r="AE431"/>
          <cell r="AF431">
            <v>2.85</v>
          </cell>
          <cell r="AG431"/>
          <cell r="AH431">
            <v>3007768</v>
          </cell>
          <cell r="AI431"/>
          <cell r="AJ431">
            <v>-1165789.96</v>
          </cell>
          <cell r="AK431"/>
          <cell r="AL431">
            <v>-5</v>
          </cell>
          <cell r="AM431"/>
          <cell r="AN431">
            <v>-58289.498</v>
          </cell>
          <cell r="AO431"/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/>
          <cell r="H432">
            <v>40074379.619999997</v>
          </cell>
          <cell r="I432"/>
          <cell r="J432">
            <v>-202055.55000000002</v>
          </cell>
          <cell r="K432"/>
          <cell r="L432">
            <v>39872324.07</v>
          </cell>
          <cell r="M432"/>
          <cell r="N432">
            <v>-213451.19999999998</v>
          </cell>
          <cell r="O432"/>
          <cell r="P432">
            <v>39658872.869999997</v>
          </cell>
          <cell r="Q432"/>
          <cell r="R432">
            <v>13702379</v>
          </cell>
          <cell r="S432"/>
          <cell r="T432">
            <v>2.7</v>
          </cell>
          <cell r="U432"/>
          <cell r="V432">
            <v>1079280</v>
          </cell>
          <cell r="W432"/>
          <cell r="X432">
            <v>-202055.55000000002</v>
          </cell>
          <cell r="Y432"/>
          <cell r="Z432">
            <v>-5</v>
          </cell>
          <cell r="AA432"/>
          <cell r="AB432">
            <v>-10102.777500000002</v>
          </cell>
          <cell r="AC432"/>
          <cell r="AD432">
            <v>14569500.672499999</v>
          </cell>
          <cell r="AE432"/>
          <cell r="AF432">
            <v>2.7</v>
          </cell>
          <cell r="AG432"/>
          <cell r="AH432">
            <v>1073671</v>
          </cell>
          <cell r="AI432"/>
          <cell r="AJ432">
            <v>-213451.19999999998</v>
          </cell>
          <cell r="AK432"/>
          <cell r="AL432">
            <v>-5</v>
          </cell>
          <cell r="AM432"/>
          <cell r="AN432">
            <v>-10672.56</v>
          </cell>
          <cell r="AO432"/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/>
          <cell r="H433">
            <v>9115252.9600000009</v>
          </cell>
          <cell r="I433"/>
          <cell r="J433">
            <v>-10036.85</v>
          </cell>
          <cell r="K433"/>
          <cell r="L433">
            <v>9105216.1100000013</v>
          </cell>
          <cell r="M433"/>
          <cell r="N433">
            <v>-10848.82</v>
          </cell>
          <cell r="O433"/>
          <cell r="P433">
            <v>9094367.290000001</v>
          </cell>
          <cell r="Q433"/>
          <cell r="R433">
            <v>3189999</v>
          </cell>
          <cell r="S433"/>
          <cell r="T433">
            <v>2.65</v>
          </cell>
          <cell r="U433"/>
          <cell r="V433">
            <v>241421</v>
          </cell>
          <cell r="W433"/>
          <cell r="X433">
            <v>-10036.85</v>
          </cell>
          <cell r="Y433"/>
          <cell r="Z433">
            <v>-2</v>
          </cell>
          <cell r="AA433"/>
          <cell r="AB433">
            <v>-200.73699999999999</v>
          </cell>
          <cell r="AC433"/>
          <cell r="AD433">
            <v>3421182.4129999997</v>
          </cell>
          <cell r="AE433"/>
          <cell r="AF433">
            <v>2.65</v>
          </cell>
          <cell r="AG433"/>
          <cell r="AH433">
            <v>241144</v>
          </cell>
          <cell r="AI433"/>
          <cell r="AJ433">
            <v>-10848.82</v>
          </cell>
          <cell r="AK433"/>
          <cell r="AL433">
            <v>-2</v>
          </cell>
          <cell r="AM433"/>
          <cell r="AN433">
            <v>-216.97639999999998</v>
          </cell>
          <cell r="AO433"/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/>
          <cell r="H434">
            <v>497343.1</v>
          </cell>
          <cell r="I434"/>
          <cell r="J434">
            <v>-809.78</v>
          </cell>
          <cell r="K434"/>
          <cell r="L434">
            <v>496533.31999999995</v>
          </cell>
          <cell r="M434"/>
          <cell r="N434">
            <v>-886.21</v>
          </cell>
          <cell r="O434"/>
          <cell r="P434">
            <v>495647.10999999993</v>
          </cell>
          <cell r="Q434"/>
          <cell r="R434">
            <v>175766</v>
          </cell>
          <cell r="S434"/>
          <cell r="T434">
            <v>2.65</v>
          </cell>
          <cell r="U434"/>
          <cell r="V434">
            <v>13169</v>
          </cell>
          <cell r="W434"/>
          <cell r="X434">
            <v>-809.78</v>
          </cell>
          <cell r="Y434"/>
          <cell r="Z434">
            <v>0</v>
          </cell>
          <cell r="AA434"/>
          <cell r="AB434">
            <v>0</v>
          </cell>
          <cell r="AC434"/>
          <cell r="AD434">
            <v>188125.22</v>
          </cell>
          <cell r="AE434"/>
          <cell r="AF434">
            <v>2.65</v>
          </cell>
          <cell r="AG434"/>
          <cell r="AH434">
            <v>13146</v>
          </cell>
          <cell r="AI434"/>
          <cell r="AJ434">
            <v>-886.21</v>
          </cell>
          <cell r="AK434"/>
          <cell r="AL434">
            <v>0</v>
          </cell>
          <cell r="AM434"/>
          <cell r="AN434">
            <v>0</v>
          </cell>
          <cell r="AO434"/>
          <cell r="AP434">
            <v>200385.01</v>
          </cell>
        </row>
        <row r="435">
          <cell r="A435">
            <v>0</v>
          </cell>
          <cell r="B435"/>
          <cell r="C435"/>
          <cell r="D435"/>
          <cell r="E435"/>
          <cell r="F435" t="str">
            <v>TOTAL HERMISTON</v>
          </cell>
          <cell r="G435"/>
          <cell r="H435">
            <v>169811190.19999999</v>
          </cell>
          <cell r="I435"/>
          <cell r="J435">
            <v>-1351923.9499999997</v>
          </cell>
          <cell r="K435"/>
          <cell r="L435">
            <v>168459266.25</v>
          </cell>
          <cell r="M435"/>
          <cell r="N435">
            <v>-1395477.5799999998</v>
          </cell>
          <cell r="O435"/>
          <cell r="P435">
            <v>167063788.67000002</v>
          </cell>
          <cell r="Q435"/>
          <cell r="R435">
            <v>52703467</v>
          </cell>
          <cell r="S435"/>
          <cell r="T435"/>
          <cell r="U435"/>
          <cell r="V435">
            <v>4720597</v>
          </cell>
          <cell r="W435"/>
          <cell r="X435">
            <v>-1351923.9499999997</v>
          </cell>
          <cell r="Y435"/>
          <cell r="Z435"/>
          <cell r="AA435"/>
          <cell r="AB435">
            <v>-67247.994499999972</v>
          </cell>
          <cell r="AC435"/>
          <cell r="AD435">
            <v>56004892.055500001</v>
          </cell>
          <cell r="AE435"/>
          <cell r="AF435"/>
          <cell r="AG435"/>
          <cell r="AH435">
            <v>4681787</v>
          </cell>
          <cell r="AI435"/>
          <cell r="AJ435">
            <v>-1395477.5799999998</v>
          </cell>
          <cell r="AK435"/>
          <cell r="AL435"/>
          <cell r="AM435"/>
          <cell r="AN435">
            <v>-69397.124899999995</v>
          </cell>
          <cell r="AO435"/>
          <cell r="AP435">
            <v>59221804.350599997</v>
          </cell>
        </row>
        <row r="436">
          <cell r="A436">
            <v>0</v>
          </cell>
          <cell r="B436"/>
          <cell r="C436"/>
          <cell r="D436"/>
          <cell r="E436"/>
          <cell r="F436"/>
          <cell r="G436"/>
          <cell r="H436"/>
          <cell r="I436"/>
          <cell r="J436"/>
          <cell r="K436"/>
          <cell r="L436"/>
          <cell r="M436"/>
          <cell r="N436"/>
          <cell r="O436"/>
          <cell r="P436"/>
          <cell r="Q436"/>
          <cell r="R436"/>
          <cell r="S436"/>
          <cell r="T436"/>
          <cell r="U436"/>
          <cell r="V436"/>
          <cell r="W436"/>
          <cell r="X436"/>
          <cell r="Y436"/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</row>
        <row r="437">
          <cell r="A437">
            <v>0</v>
          </cell>
          <cell r="B437"/>
          <cell r="C437"/>
          <cell r="D437"/>
          <cell r="E437"/>
          <cell r="F437" t="str">
            <v>LAKE SIDE</v>
          </cell>
          <cell r="G437"/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  <cell r="AM437"/>
          <cell r="AN437"/>
          <cell r="AO437"/>
          <cell r="AP437"/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/>
          <cell r="H438">
            <v>27840392.370000001</v>
          </cell>
          <cell r="I438"/>
          <cell r="J438">
            <v>-151.81</v>
          </cell>
          <cell r="K438"/>
          <cell r="L438">
            <v>27840240.560000002</v>
          </cell>
          <cell r="M438"/>
          <cell r="N438">
            <v>-303.36</v>
          </cell>
          <cell r="O438"/>
          <cell r="P438">
            <v>27839937.200000003</v>
          </cell>
          <cell r="Q438"/>
          <cell r="R438">
            <v>1796212</v>
          </cell>
          <cell r="S438"/>
          <cell r="T438">
            <v>2.58</v>
          </cell>
          <cell r="U438"/>
          <cell r="V438">
            <v>718280</v>
          </cell>
          <cell r="W438"/>
          <cell r="X438">
            <v>-151.81</v>
          </cell>
          <cell r="Y438"/>
          <cell r="Z438">
            <v>-5</v>
          </cell>
          <cell r="AA438"/>
          <cell r="AB438">
            <v>-7.5904999999999996</v>
          </cell>
          <cell r="AC438"/>
          <cell r="AD438">
            <v>2514332.5995</v>
          </cell>
          <cell r="AE438"/>
          <cell r="AF438">
            <v>2.58</v>
          </cell>
          <cell r="AG438"/>
          <cell r="AH438">
            <v>718274</v>
          </cell>
          <cell r="AI438"/>
          <cell r="AJ438">
            <v>-303.36</v>
          </cell>
          <cell r="AK438"/>
          <cell r="AL438">
            <v>-5</v>
          </cell>
          <cell r="AM438"/>
          <cell r="AN438">
            <v>-15.168000000000001</v>
          </cell>
          <cell r="AO438"/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/>
          <cell r="H439">
            <v>3502124</v>
          </cell>
          <cell r="I439"/>
          <cell r="J439">
            <v>-9169.7099999999991</v>
          </cell>
          <cell r="K439"/>
          <cell r="L439">
            <v>3492954.29</v>
          </cell>
          <cell r="M439"/>
          <cell r="N439">
            <v>-9767.07</v>
          </cell>
          <cell r="O439"/>
          <cell r="P439">
            <v>3483187.22</v>
          </cell>
          <cell r="Q439"/>
          <cell r="R439">
            <v>228130</v>
          </cell>
          <cell r="S439"/>
          <cell r="T439">
            <v>2.58</v>
          </cell>
          <cell r="U439"/>
          <cell r="V439">
            <v>90237</v>
          </cell>
          <cell r="W439"/>
          <cell r="X439">
            <v>-9169.7099999999991</v>
          </cell>
          <cell r="Y439"/>
          <cell r="Z439">
            <v>0</v>
          </cell>
          <cell r="AA439"/>
          <cell r="AB439">
            <v>0</v>
          </cell>
          <cell r="AC439"/>
          <cell r="AD439">
            <v>309197.28999999998</v>
          </cell>
          <cell r="AE439"/>
          <cell r="AF439">
            <v>2.58</v>
          </cell>
          <cell r="AG439"/>
          <cell r="AH439">
            <v>89992</v>
          </cell>
          <cell r="AI439"/>
          <cell r="AJ439">
            <v>-9767.07</v>
          </cell>
          <cell r="AK439"/>
          <cell r="AL439">
            <v>0</v>
          </cell>
          <cell r="AM439"/>
          <cell r="AN439">
            <v>0</v>
          </cell>
          <cell r="AO439"/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/>
          <cell r="H440">
            <v>178617105.44</v>
          </cell>
          <cell r="I440"/>
          <cell r="J440">
            <v>-1378407.5400000003</v>
          </cell>
          <cell r="K440"/>
          <cell r="L440">
            <v>177238697.90000001</v>
          </cell>
          <cell r="M440"/>
          <cell r="N440">
            <v>-1419731.2499999998</v>
          </cell>
          <cell r="O440"/>
          <cell r="P440">
            <v>175818966.65000001</v>
          </cell>
          <cell r="Q440"/>
          <cell r="R440">
            <v>10639577</v>
          </cell>
          <cell r="S440"/>
          <cell r="T440">
            <v>2.58</v>
          </cell>
          <cell r="U440"/>
          <cell r="V440">
            <v>4590540</v>
          </cell>
          <cell r="W440"/>
          <cell r="X440">
            <v>-1378407.5400000003</v>
          </cell>
          <cell r="Y440"/>
          <cell r="Z440">
            <v>-5</v>
          </cell>
          <cell r="AA440"/>
          <cell r="AB440">
            <v>-68920.377000000008</v>
          </cell>
          <cell r="AC440"/>
          <cell r="AD440">
            <v>13782789.082999999</v>
          </cell>
          <cell r="AE440"/>
          <cell r="AF440">
            <v>2.58</v>
          </cell>
          <cell r="AG440"/>
          <cell r="AH440">
            <v>4554444</v>
          </cell>
          <cell r="AI440"/>
          <cell r="AJ440">
            <v>-1419731.2499999998</v>
          </cell>
          <cell r="AK440"/>
          <cell r="AL440">
            <v>-5</v>
          </cell>
          <cell r="AM440"/>
          <cell r="AN440">
            <v>-70986.562499999985</v>
          </cell>
          <cell r="AO440"/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/>
          <cell r="H441">
            <v>82025855.989999995</v>
          </cell>
          <cell r="I441"/>
          <cell r="J441">
            <v>-213241.27</v>
          </cell>
          <cell r="K441"/>
          <cell r="L441">
            <v>81812614.719999999</v>
          </cell>
          <cell r="M441"/>
          <cell r="N441">
            <v>-227152.87</v>
          </cell>
          <cell r="O441"/>
          <cell r="P441">
            <v>81585461.849999994</v>
          </cell>
          <cell r="Q441"/>
          <cell r="R441">
            <v>5254905</v>
          </cell>
          <cell r="S441"/>
          <cell r="T441">
            <v>2.58</v>
          </cell>
          <cell r="U441"/>
          <cell r="V441">
            <v>2113516</v>
          </cell>
          <cell r="W441"/>
          <cell r="X441">
            <v>-213241.27</v>
          </cell>
          <cell r="Y441"/>
          <cell r="Z441">
            <v>-5</v>
          </cell>
          <cell r="AA441"/>
          <cell r="AB441">
            <v>-10662.063499999998</v>
          </cell>
          <cell r="AC441"/>
          <cell r="AD441">
            <v>7144517.6665000003</v>
          </cell>
          <cell r="AE441"/>
          <cell r="AF441">
            <v>2.58</v>
          </cell>
          <cell r="AG441"/>
          <cell r="AH441">
            <v>2107835</v>
          </cell>
          <cell r="AI441"/>
          <cell r="AJ441">
            <v>-227152.87</v>
          </cell>
          <cell r="AK441"/>
          <cell r="AL441">
            <v>-5</v>
          </cell>
          <cell r="AM441"/>
          <cell r="AN441">
            <v>-11357.6435</v>
          </cell>
          <cell r="AO441"/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/>
          <cell r="H442">
            <v>44396410.020000003</v>
          </cell>
          <cell r="I442"/>
          <cell r="J442">
            <v>-16639.620000000003</v>
          </cell>
          <cell r="K442"/>
          <cell r="L442">
            <v>44379770.400000006</v>
          </cell>
          <cell r="M442"/>
          <cell r="N442">
            <v>-18639.5</v>
          </cell>
          <cell r="O442"/>
          <cell r="P442">
            <v>44361130.900000006</v>
          </cell>
          <cell r="Q442"/>
          <cell r="R442">
            <v>2845160</v>
          </cell>
          <cell r="S442"/>
          <cell r="T442">
            <v>2.58</v>
          </cell>
          <cell r="U442"/>
          <cell r="V442">
            <v>1145213</v>
          </cell>
          <cell r="W442"/>
          <cell r="X442">
            <v>-16639.620000000003</v>
          </cell>
          <cell r="Y442"/>
          <cell r="Z442">
            <v>-2</v>
          </cell>
          <cell r="AA442"/>
          <cell r="AB442">
            <v>-332.79240000000004</v>
          </cell>
          <cell r="AC442"/>
          <cell r="AD442">
            <v>3973400.5875999997</v>
          </cell>
          <cell r="AE442"/>
          <cell r="AF442">
            <v>2.58</v>
          </cell>
          <cell r="AG442"/>
          <cell r="AH442">
            <v>1144758</v>
          </cell>
          <cell r="AI442"/>
          <cell r="AJ442">
            <v>-18639.5</v>
          </cell>
          <cell r="AK442"/>
          <cell r="AL442">
            <v>-2</v>
          </cell>
          <cell r="AM442"/>
          <cell r="AN442">
            <v>-372.79</v>
          </cell>
          <cell r="AO442"/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/>
          <cell r="H443">
            <v>3151909.27</v>
          </cell>
          <cell r="I443"/>
          <cell r="J443">
            <v>-1519.83</v>
          </cell>
          <cell r="K443"/>
          <cell r="L443">
            <v>3150389.44</v>
          </cell>
          <cell r="M443"/>
          <cell r="N443">
            <v>-1723.6</v>
          </cell>
          <cell r="O443"/>
          <cell r="P443">
            <v>3148665.84</v>
          </cell>
          <cell r="Q443"/>
          <cell r="R443">
            <v>204884</v>
          </cell>
          <cell r="S443"/>
          <cell r="T443">
            <v>2.58</v>
          </cell>
          <cell r="U443"/>
          <cell r="V443">
            <v>81300</v>
          </cell>
          <cell r="W443"/>
          <cell r="X443">
            <v>-1519.83</v>
          </cell>
          <cell r="Y443"/>
          <cell r="Z443">
            <v>0</v>
          </cell>
          <cell r="AA443"/>
          <cell r="AB443">
            <v>0</v>
          </cell>
          <cell r="AC443"/>
          <cell r="AD443">
            <v>284664.17</v>
          </cell>
          <cell r="AE443"/>
          <cell r="AF443">
            <v>2.58</v>
          </cell>
          <cell r="AG443"/>
          <cell r="AH443">
            <v>81258</v>
          </cell>
          <cell r="AI443"/>
          <cell r="AJ443">
            <v>-1723.6</v>
          </cell>
          <cell r="AK443"/>
          <cell r="AL443">
            <v>0</v>
          </cell>
          <cell r="AM443"/>
          <cell r="AN443">
            <v>0</v>
          </cell>
          <cell r="AO443"/>
          <cell r="AP443">
            <v>364198.57</v>
          </cell>
        </row>
        <row r="444">
          <cell r="A444">
            <v>0</v>
          </cell>
          <cell r="B444"/>
          <cell r="C444"/>
          <cell r="D444"/>
          <cell r="E444"/>
          <cell r="F444" t="str">
            <v>TOTAL LAKE SIDE</v>
          </cell>
          <cell r="G444"/>
          <cell r="H444">
            <v>339533797.08999997</v>
          </cell>
          <cell r="I444"/>
          <cell r="J444">
            <v>-1619129.7800000005</v>
          </cell>
          <cell r="K444"/>
          <cell r="L444">
            <v>337914667.31</v>
          </cell>
          <cell r="M444"/>
          <cell r="N444">
            <v>-1677317.65</v>
          </cell>
          <cell r="O444"/>
          <cell r="P444">
            <v>336237349.65999991</v>
          </cell>
          <cell r="Q444"/>
          <cell r="R444">
            <v>20968868</v>
          </cell>
          <cell r="S444"/>
          <cell r="T444"/>
          <cell r="U444"/>
          <cell r="V444">
            <v>8739086</v>
          </cell>
          <cell r="W444"/>
          <cell r="X444">
            <v>-1619129.7800000005</v>
          </cell>
          <cell r="Y444"/>
          <cell r="Z444"/>
          <cell r="AA444"/>
          <cell r="AB444">
            <v>-79922.823400000023</v>
          </cell>
          <cell r="AC444"/>
          <cell r="AD444">
            <v>28008901.396600001</v>
          </cell>
          <cell r="AE444"/>
          <cell r="AF444"/>
          <cell r="AG444"/>
          <cell r="AH444">
            <v>8696561</v>
          </cell>
          <cell r="AI444"/>
          <cell r="AJ444">
            <v>-1677317.65</v>
          </cell>
          <cell r="AK444"/>
          <cell r="AL444"/>
          <cell r="AM444"/>
          <cell r="AN444">
            <v>-82732.16399999999</v>
          </cell>
          <cell r="AO444"/>
          <cell r="AP444">
            <v>34945412.582599998</v>
          </cell>
        </row>
        <row r="445">
          <cell r="A445">
            <v>0</v>
          </cell>
          <cell r="B445"/>
          <cell r="C445"/>
          <cell r="D445"/>
          <cell r="E445"/>
          <cell r="F445"/>
          <cell r="G445"/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</row>
        <row r="446">
          <cell r="A446">
            <v>0</v>
          </cell>
          <cell r="B446"/>
          <cell r="C446"/>
          <cell r="D446"/>
          <cell r="E446"/>
          <cell r="F446" t="str">
            <v>GADBSY PEAKER UNIT 4-6</v>
          </cell>
          <cell r="G446"/>
          <cell r="H446"/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/>
          <cell r="H447">
            <v>4240304.49</v>
          </cell>
          <cell r="I447"/>
          <cell r="J447">
            <v>-234.78</v>
          </cell>
          <cell r="K447"/>
          <cell r="L447">
            <v>4240069.71</v>
          </cell>
          <cell r="M447"/>
          <cell r="N447">
            <v>-339.38</v>
          </cell>
          <cell r="O447"/>
          <cell r="P447">
            <v>4239730.33</v>
          </cell>
          <cell r="Q447"/>
          <cell r="R447">
            <v>1311326</v>
          </cell>
          <cell r="S447"/>
          <cell r="T447">
            <v>3.28</v>
          </cell>
          <cell r="U447"/>
          <cell r="V447">
            <v>139078</v>
          </cell>
          <cell r="W447"/>
          <cell r="X447">
            <v>-234.78</v>
          </cell>
          <cell r="Y447"/>
          <cell r="Z447">
            <v>-5</v>
          </cell>
          <cell r="AA447"/>
          <cell r="AB447">
            <v>-11.739000000000001</v>
          </cell>
          <cell r="AC447"/>
          <cell r="AD447">
            <v>1450157.4809999999</v>
          </cell>
          <cell r="AE447"/>
          <cell r="AF447">
            <v>3.28</v>
          </cell>
          <cell r="AG447"/>
          <cell r="AH447">
            <v>139069</v>
          </cell>
          <cell r="AI447"/>
          <cell r="AJ447">
            <v>-339.38</v>
          </cell>
          <cell r="AK447"/>
          <cell r="AL447">
            <v>-5</v>
          </cell>
          <cell r="AM447"/>
          <cell r="AN447">
            <v>-16.969000000000001</v>
          </cell>
          <cell r="AO447"/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/>
          <cell r="H448">
            <v>2284125.7599999998</v>
          </cell>
          <cell r="I448"/>
          <cell r="J448">
            <v>-8125.0300000000007</v>
          </cell>
          <cell r="K448"/>
          <cell r="L448">
            <v>2276000.73</v>
          </cell>
          <cell r="M448"/>
          <cell r="N448">
            <v>-8619.8399999999983</v>
          </cell>
          <cell r="O448"/>
          <cell r="P448">
            <v>2267380.89</v>
          </cell>
          <cell r="Q448"/>
          <cell r="R448">
            <v>709142</v>
          </cell>
          <cell r="S448"/>
          <cell r="T448">
            <v>3.31</v>
          </cell>
          <cell r="U448"/>
          <cell r="V448">
            <v>75470</v>
          </cell>
          <cell r="W448"/>
          <cell r="X448">
            <v>-8125.0300000000007</v>
          </cell>
          <cell r="Y448"/>
          <cell r="Z448">
            <v>0</v>
          </cell>
          <cell r="AA448"/>
          <cell r="AB448">
            <v>0</v>
          </cell>
          <cell r="AC448"/>
          <cell r="AD448">
            <v>776486.97</v>
          </cell>
          <cell r="AE448"/>
          <cell r="AF448">
            <v>3.31</v>
          </cell>
          <cell r="AG448"/>
          <cell r="AH448">
            <v>75193</v>
          </cell>
          <cell r="AI448"/>
          <cell r="AJ448">
            <v>-8619.8399999999983</v>
          </cell>
          <cell r="AK448"/>
          <cell r="AL448">
            <v>0</v>
          </cell>
          <cell r="AM448"/>
          <cell r="AN448">
            <v>0</v>
          </cell>
          <cell r="AO448"/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/>
          <cell r="H449">
            <v>56436132.039999999</v>
          </cell>
          <cell r="I449"/>
          <cell r="J449">
            <v>-502967.92999999988</v>
          </cell>
          <cell r="K449"/>
          <cell r="L449">
            <v>55933164.109999999</v>
          </cell>
          <cell r="M449"/>
          <cell r="N449">
            <v>-515963.4800000001</v>
          </cell>
          <cell r="O449"/>
          <cell r="P449">
            <v>55417200.630000003</v>
          </cell>
          <cell r="Q449"/>
          <cell r="R449">
            <v>15169888</v>
          </cell>
          <cell r="S449"/>
          <cell r="T449">
            <v>3.34</v>
          </cell>
          <cell r="U449"/>
          <cell r="V449">
            <v>1876567</v>
          </cell>
          <cell r="W449"/>
          <cell r="X449">
            <v>-502967.92999999988</v>
          </cell>
          <cell r="Y449"/>
          <cell r="Z449">
            <v>-5</v>
          </cell>
          <cell r="AA449"/>
          <cell r="AB449">
            <v>-25148.396499999995</v>
          </cell>
          <cell r="AC449"/>
          <cell r="AD449">
            <v>16518338.6735</v>
          </cell>
          <cell r="AE449"/>
          <cell r="AF449">
            <v>3.34</v>
          </cell>
          <cell r="AG449"/>
          <cell r="AH449">
            <v>1859551</v>
          </cell>
          <cell r="AI449"/>
          <cell r="AJ449">
            <v>-515963.4800000001</v>
          </cell>
          <cell r="AK449"/>
          <cell r="AL449">
            <v>-5</v>
          </cell>
          <cell r="AM449"/>
          <cell r="AN449">
            <v>-25798.174000000003</v>
          </cell>
          <cell r="AO449"/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/>
          <cell r="H450">
            <v>16059493.890000001</v>
          </cell>
          <cell r="I450"/>
          <cell r="J450">
            <v>-57726.22</v>
          </cell>
          <cell r="K450"/>
          <cell r="L450">
            <v>16001767.67</v>
          </cell>
          <cell r="M450"/>
          <cell r="N450">
            <v>-61234.29</v>
          </cell>
          <cell r="O450"/>
          <cell r="P450">
            <v>15940533.380000001</v>
          </cell>
          <cell r="Q450"/>
          <cell r="R450">
            <v>5105983</v>
          </cell>
          <cell r="S450"/>
          <cell r="T450">
            <v>3.25</v>
          </cell>
          <cell r="U450"/>
          <cell r="V450">
            <v>520996</v>
          </cell>
          <cell r="W450"/>
          <cell r="X450">
            <v>-57726.22</v>
          </cell>
          <cell r="Y450"/>
          <cell r="Z450">
            <v>-5</v>
          </cell>
          <cell r="AA450"/>
          <cell r="AB450">
            <v>-2886.3109999999997</v>
          </cell>
          <cell r="AC450"/>
          <cell r="AD450">
            <v>5566366.4690000005</v>
          </cell>
          <cell r="AE450"/>
          <cell r="AF450">
            <v>3.25</v>
          </cell>
          <cell r="AG450"/>
          <cell r="AH450">
            <v>519062</v>
          </cell>
          <cell r="AI450"/>
          <cell r="AJ450">
            <v>-61234.29</v>
          </cell>
          <cell r="AK450"/>
          <cell r="AL450">
            <v>-5</v>
          </cell>
          <cell r="AM450"/>
          <cell r="AN450">
            <v>-3061.7145</v>
          </cell>
          <cell r="AO450"/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/>
          <cell r="H451">
            <v>2919648.88</v>
          </cell>
          <cell r="I451"/>
          <cell r="J451">
            <v>-1595.8999999999999</v>
          </cell>
          <cell r="K451"/>
          <cell r="L451">
            <v>2918052.98</v>
          </cell>
          <cell r="M451"/>
          <cell r="N451">
            <v>-1779.27</v>
          </cell>
          <cell r="O451"/>
          <cell r="P451">
            <v>2916273.71</v>
          </cell>
          <cell r="Q451"/>
          <cell r="R451">
            <v>806767</v>
          </cell>
          <cell r="S451"/>
          <cell r="T451">
            <v>3.36</v>
          </cell>
          <cell r="U451"/>
          <cell r="V451">
            <v>98073</v>
          </cell>
          <cell r="W451"/>
          <cell r="X451">
            <v>-1595.8999999999999</v>
          </cell>
          <cell r="Y451"/>
          <cell r="Z451">
            <v>-2</v>
          </cell>
          <cell r="AA451"/>
          <cell r="AB451">
            <v>-31.917999999999996</v>
          </cell>
          <cell r="AC451"/>
          <cell r="AD451">
            <v>903212.18200000003</v>
          </cell>
          <cell r="AE451"/>
          <cell r="AF451">
            <v>3.36</v>
          </cell>
          <cell r="AG451"/>
          <cell r="AH451">
            <v>98017</v>
          </cell>
          <cell r="AI451"/>
          <cell r="AJ451">
            <v>-1779.27</v>
          </cell>
          <cell r="AK451"/>
          <cell r="AL451">
            <v>-2</v>
          </cell>
          <cell r="AM451"/>
          <cell r="AN451">
            <v>-35.5854</v>
          </cell>
          <cell r="AO451"/>
          <cell r="AP451">
            <v>999414.32660000003</v>
          </cell>
        </row>
        <row r="452">
          <cell r="A452">
            <v>0</v>
          </cell>
          <cell r="B452"/>
          <cell r="C452"/>
          <cell r="D452"/>
          <cell r="E452"/>
          <cell r="F452" t="str">
            <v>TOTAL GADBSY PEAKER UNIT 4-6</v>
          </cell>
          <cell r="G452"/>
          <cell r="H452">
            <v>81939705.060000002</v>
          </cell>
          <cell r="I452"/>
          <cell r="J452">
            <v>-570649.85999999987</v>
          </cell>
          <cell r="K452"/>
          <cell r="L452">
            <v>81369055.200000003</v>
          </cell>
          <cell r="M452"/>
          <cell r="N452">
            <v>-587936.26000000013</v>
          </cell>
          <cell r="O452"/>
          <cell r="P452">
            <v>80781118.939999998</v>
          </cell>
          <cell r="Q452"/>
          <cell r="R452">
            <v>23103106</v>
          </cell>
          <cell r="S452"/>
          <cell r="T452"/>
          <cell r="U452"/>
          <cell r="V452">
            <v>2710184</v>
          </cell>
          <cell r="W452"/>
          <cell r="X452">
            <v>-570649.85999999987</v>
          </cell>
          <cell r="Y452"/>
          <cell r="Z452"/>
          <cell r="AA452"/>
          <cell r="AB452">
            <v>-28078.3645</v>
          </cell>
          <cell r="AC452"/>
          <cell r="AD452">
            <v>25214561.7755</v>
          </cell>
          <cell r="AE452"/>
          <cell r="AF452"/>
          <cell r="AG452"/>
          <cell r="AH452">
            <v>2690892</v>
          </cell>
          <cell r="AI452"/>
          <cell r="AJ452">
            <v>-587936.26000000013</v>
          </cell>
          <cell r="AK452"/>
          <cell r="AL452"/>
          <cell r="AM452"/>
          <cell r="AN452">
            <v>-28912.442900000005</v>
          </cell>
          <cell r="AO452"/>
          <cell r="AP452">
            <v>27288605.072600007</v>
          </cell>
        </row>
        <row r="453">
          <cell r="A453">
            <v>0</v>
          </cell>
          <cell r="B453"/>
          <cell r="C453"/>
          <cell r="D453"/>
          <cell r="E453"/>
          <cell r="F453"/>
          <cell r="G453"/>
          <cell r="H453"/>
          <cell r="I453"/>
          <cell r="J453"/>
          <cell r="K453"/>
          <cell r="L453"/>
          <cell r="M453"/>
          <cell r="N453"/>
          <cell r="O453"/>
          <cell r="P453"/>
          <cell r="Q453"/>
          <cell r="R453"/>
          <cell r="S453"/>
          <cell r="T453"/>
          <cell r="U453"/>
          <cell r="V453"/>
          <cell r="W453"/>
          <cell r="X453"/>
          <cell r="Y453"/>
          <cell r="Z453"/>
          <cell r="AA453"/>
          <cell r="AB453"/>
          <cell r="AC453"/>
          <cell r="AD453"/>
          <cell r="AE453"/>
          <cell r="AF453"/>
          <cell r="AG453"/>
          <cell r="AH453"/>
          <cell r="AI453"/>
          <cell r="AJ453"/>
          <cell r="AK453"/>
          <cell r="AL453"/>
          <cell r="AM453"/>
          <cell r="AN453"/>
          <cell r="AO453"/>
          <cell r="AP453"/>
        </row>
        <row r="454">
          <cell r="A454">
            <v>0</v>
          </cell>
          <cell r="B454"/>
          <cell r="C454"/>
          <cell r="D454"/>
          <cell r="E454"/>
          <cell r="F454" t="str">
            <v>LITTLE MOUNTAIN</v>
          </cell>
          <cell r="G454"/>
          <cell r="H454"/>
          <cell r="I454"/>
          <cell r="J454"/>
          <cell r="K454"/>
          <cell r="L454"/>
          <cell r="M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/>
          <cell r="H455">
            <v>337027.88</v>
          </cell>
          <cell r="I455"/>
          <cell r="J455">
            <v>-337027.88</v>
          </cell>
          <cell r="K455"/>
          <cell r="L455">
            <v>0</v>
          </cell>
          <cell r="M455"/>
          <cell r="N455">
            <v>0</v>
          </cell>
          <cell r="O455"/>
          <cell r="P455">
            <v>0</v>
          </cell>
          <cell r="Q455"/>
          <cell r="R455">
            <v>360620</v>
          </cell>
          <cell r="S455"/>
          <cell r="T455">
            <v>8.72784891781059</v>
          </cell>
          <cell r="U455"/>
          <cell r="V455">
            <v>14708</v>
          </cell>
          <cell r="W455"/>
          <cell r="X455">
            <v>-337027.88</v>
          </cell>
          <cell r="Y455"/>
          <cell r="Z455"/>
          <cell r="AA455"/>
          <cell r="AB455">
            <v>0</v>
          </cell>
          <cell r="AC455"/>
          <cell r="AD455">
            <v>38300.119999999995</v>
          </cell>
          <cell r="AE455"/>
          <cell r="AF455">
            <v>8.72784891781059</v>
          </cell>
          <cell r="AG455"/>
          <cell r="AH455">
            <v>0</v>
          </cell>
          <cell r="AI455"/>
          <cell r="AJ455">
            <v>0</v>
          </cell>
          <cell r="AK455"/>
          <cell r="AL455"/>
          <cell r="AM455"/>
          <cell r="AN455">
            <v>0</v>
          </cell>
          <cell r="AO455"/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/>
          <cell r="H456">
            <v>1167092.49</v>
          </cell>
          <cell r="I456"/>
          <cell r="J456">
            <v>-1167092.49</v>
          </cell>
          <cell r="K456"/>
          <cell r="L456">
            <v>0</v>
          </cell>
          <cell r="M456"/>
          <cell r="N456">
            <v>0</v>
          </cell>
          <cell r="O456"/>
          <cell r="P456">
            <v>0</v>
          </cell>
          <cell r="Q456"/>
          <cell r="R456">
            <v>1468443</v>
          </cell>
          <cell r="S456"/>
          <cell r="T456">
            <v>11.238266973576051</v>
          </cell>
          <cell r="U456"/>
          <cell r="V456">
            <v>65580</v>
          </cell>
          <cell r="W456"/>
          <cell r="X456">
            <v>-1167092.49</v>
          </cell>
          <cell r="Y456"/>
          <cell r="Z456"/>
          <cell r="AA456"/>
          <cell r="AB456">
            <v>0</v>
          </cell>
          <cell r="AC456"/>
          <cell r="AD456">
            <v>366930.51</v>
          </cell>
          <cell r="AE456"/>
          <cell r="AF456">
            <v>11.238266973576051</v>
          </cell>
          <cell r="AG456"/>
          <cell r="AH456">
            <v>0</v>
          </cell>
          <cell r="AI456"/>
          <cell r="AJ456">
            <v>0</v>
          </cell>
          <cell r="AK456"/>
          <cell r="AL456"/>
          <cell r="AM456"/>
          <cell r="AN456">
            <v>0</v>
          </cell>
          <cell r="AO456"/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/>
          <cell r="H457">
            <v>215728.34</v>
          </cell>
          <cell r="I457"/>
          <cell r="J457">
            <v>-215728.34000000003</v>
          </cell>
          <cell r="K457"/>
          <cell r="L457">
            <v>0</v>
          </cell>
          <cell r="M457"/>
          <cell r="N457">
            <v>0</v>
          </cell>
          <cell r="O457"/>
          <cell r="P457">
            <v>0</v>
          </cell>
          <cell r="Q457"/>
          <cell r="R457">
            <v>230829</v>
          </cell>
          <cell r="S457"/>
          <cell r="T457">
            <v>8.7837531212143709</v>
          </cell>
          <cell r="U457"/>
          <cell r="V457">
            <v>9475</v>
          </cell>
          <cell r="W457"/>
          <cell r="X457">
            <v>-215728.34000000003</v>
          </cell>
          <cell r="Y457"/>
          <cell r="Z457"/>
          <cell r="AA457"/>
          <cell r="AB457">
            <v>0</v>
          </cell>
          <cell r="AC457"/>
          <cell r="AD457">
            <v>24575.659999999974</v>
          </cell>
          <cell r="AE457"/>
          <cell r="AF457">
            <v>8.7837531212143709</v>
          </cell>
          <cell r="AG457"/>
          <cell r="AH457">
            <v>0</v>
          </cell>
          <cell r="AI457"/>
          <cell r="AJ457">
            <v>0</v>
          </cell>
          <cell r="AK457"/>
          <cell r="AL457"/>
          <cell r="AM457"/>
          <cell r="AN457">
            <v>0</v>
          </cell>
          <cell r="AO457"/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/>
          <cell r="H458">
            <v>11813.11</v>
          </cell>
          <cell r="I458"/>
          <cell r="J458">
            <v>-11813.11</v>
          </cell>
          <cell r="K458"/>
          <cell r="L458">
            <v>0</v>
          </cell>
          <cell r="M458"/>
          <cell r="N458">
            <v>0</v>
          </cell>
          <cell r="O458"/>
          <cell r="P458">
            <v>0</v>
          </cell>
          <cell r="Q458"/>
          <cell r="R458">
            <v>12640</v>
          </cell>
          <cell r="S458"/>
          <cell r="T458">
            <v>8.2217142131550016</v>
          </cell>
          <cell r="U458"/>
          <cell r="V458">
            <v>486</v>
          </cell>
          <cell r="W458"/>
          <cell r="X458">
            <v>-11813.11</v>
          </cell>
          <cell r="Y458"/>
          <cell r="Z458"/>
          <cell r="AA458"/>
          <cell r="AB458">
            <v>0</v>
          </cell>
          <cell r="AC458"/>
          <cell r="AD458">
            <v>1312.8899999999994</v>
          </cell>
          <cell r="AE458"/>
          <cell r="AF458">
            <v>8.2217142131550016</v>
          </cell>
          <cell r="AG458"/>
          <cell r="AH458">
            <v>0</v>
          </cell>
          <cell r="AI458"/>
          <cell r="AJ458">
            <v>0</v>
          </cell>
          <cell r="AK458"/>
          <cell r="AL458"/>
          <cell r="AM458"/>
          <cell r="AN458">
            <v>0</v>
          </cell>
          <cell r="AO458"/>
          <cell r="AP458">
            <v>1312.8899999999994</v>
          </cell>
        </row>
        <row r="459">
          <cell r="A459">
            <v>0</v>
          </cell>
          <cell r="B459"/>
          <cell r="C459"/>
          <cell r="D459"/>
          <cell r="E459"/>
          <cell r="F459" t="str">
            <v>TOTAL LITTLE MOUNTAIN</v>
          </cell>
          <cell r="G459"/>
          <cell r="H459">
            <v>1731661.8200000003</v>
          </cell>
          <cell r="I459"/>
          <cell r="J459">
            <v>-1731661.8200000003</v>
          </cell>
          <cell r="K459"/>
          <cell r="L459">
            <v>0</v>
          </cell>
          <cell r="M459"/>
          <cell r="N459">
            <v>0</v>
          </cell>
          <cell r="O459"/>
          <cell r="P459">
            <v>0</v>
          </cell>
          <cell r="Q459"/>
          <cell r="R459">
            <v>2072532</v>
          </cell>
          <cell r="S459"/>
          <cell r="T459"/>
          <cell r="U459"/>
          <cell r="V459">
            <v>90249</v>
          </cell>
          <cell r="W459"/>
          <cell r="X459">
            <v>-1731661.8200000003</v>
          </cell>
          <cell r="Y459"/>
          <cell r="Z459"/>
          <cell r="AA459"/>
          <cell r="AB459">
            <v>0</v>
          </cell>
          <cell r="AC459"/>
          <cell r="AD459">
            <v>431119.18</v>
          </cell>
          <cell r="AE459"/>
          <cell r="AF459"/>
          <cell r="AG459"/>
          <cell r="AH459">
            <v>0</v>
          </cell>
          <cell r="AI459"/>
          <cell r="AJ459">
            <v>0</v>
          </cell>
          <cell r="AK459"/>
          <cell r="AL459"/>
          <cell r="AM459"/>
          <cell r="AN459">
            <v>0</v>
          </cell>
          <cell r="AO459"/>
          <cell r="AP459">
            <v>431119.18</v>
          </cell>
        </row>
        <row r="460">
          <cell r="A460">
            <v>0</v>
          </cell>
          <cell r="B460"/>
          <cell r="C460"/>
          <cell r="D460"/>
          <cell r="E460"/>
          <cell r="F460"/>
          <cell r="G460"/>
          <cell r="H460"/>
          <cell r="I460"/>
          <cell r="J460"/>
          <cell r="K460"/>
          <cell r="L460"/>
          <cell r="M460"/>
          <cell r="N460"/>
          <cell r="O460"/>
          <cell r="P460"/>
          <cell r="Q460"/>
          <cell r="R460"/>
          <cell r="S460"/>
          <cell r="T460"/>
          <cell r="U460"/>
          <cell r="V460"/>
          <cell r="W460"/>
          <cell r="X460"/>
          <cell r="Y460"/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</row>
        <row r="461">
          <cell r="A461">
            <v>0</v>
          </cell>
          <cell r="B461"/>
          <cell r="C461"/>
          <cell r="D461"/>
          <cell r="E461"/>
          <cell r="F461" t="str">
            <v>DUNLAP - WIND</v>
          </cell>
          <cell r="G461"/>
          <cell r="H461"/>
          <cell r="I461"/>
          <cell r="J461"/>
          <cell r="K461"/>
          <cell r="L461"/>
          <cell r="M461"/>
          <cell r="N461"/>
          <cell r="O461"/>
          <cell r="P461"/>
          <cell r="Q461"/>
          <cell r="R461"/>
          <cell r="S461"/>
          <cell r="T461"/>
          <cell r="U461"/>
          <cell r="V461"/>
          <cell r="W461"/>
          <cell r="X461"/>
          <cell r="Y461"/>
          <cell r="Z461"/>
          <cell r="AA461"/>
          <cell r="AB461"/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/>
          <cell r="H462">
            <v>7639582.0899999999</v>
          </cell>
          <cell r="I462"/>
          <cell r="J462">
            <v>-29263.91</v>
          </cell>
          <cell r="K462"/>
          <cell r="L462">
            <v>7610318.1799999997</v>
          </cell>
          <cell r="M462"/>
          <cell r="N462">
            <v>-29786.14</v>
          </cell>
          <cell r="O462"/>
          <cell r="P462">
            <v>7580532.04</v>
          </cell>
          <cell r="Q462"/>
          <cell r="R462">
            <v>410022</v>
          </cell>
          <cell r="S462"/>
          <cell r="T462">
            <v>4.05</v>
          </cell>
          <cell r="U462"/>
          <cell r="V462">
            <v>308810</v>
          </cell>
          <cell r="W462"/>
          <cell r="X462">
            <v>-29263.91</v>
          </cell>
          <cell r="Y462"/>
          <cell r="Z462">
            <v>-5</v>
          </cell>
          <cell r="AA462"/>
          <cell r="AB462">
            <v>-1463.1954999999998</v>
          </cell>
          <cell r="AC462"/>
          <cell r="AD462">
            <v>688104.89449999994</v>
          </cell>
          <cell r="AE462"/>
          <cell r="AF462">
            <v>4.05</v>
          </cell>
          <cell r="AG462"/>
          <cell r="AH462">
            <v>307615</v>
          </cell>
          <cell r="AI462"/>
          <cell r="AJ462">
            <v>-29786.14</v>
          </cell>
          <cell r="AK462"/>
          <cell r="AL462">
            <v>-5</v>
          </cell>
          <cell r="AM462"/>
          <cell r="AN462">
            <v>-1489.307</v>
          </cell>
          <cell r="AO462"/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/>
          <cell r="H463">
            <v>207516766.59</v>
          </cell>
          <cell r="I463"/>
          <cell r="J463">
            <v>-214363.29</v>
          </cell>
          <cell r="K463"/>
          <cell r="L463">
            <v>207302403.30000001</v>
          </cell>
          <cell r="M463"/>
          <cell r="N463">
            <v>-229753.92</v>
          </cell>
          <cell r="O463"/>
          <cell r="P463">
            <v>207072649.38000003</v>
          </cell>
          <cell r="Q463"/>
          <cell r="R463">
            <v>11796933</v>
          </cell>
          <cell r="S463"/>
          <cell r="T463">
            <v>4.05</v>
          </cell>
          <cell r="U463"/>
          <cell r="V463">
            <v>8400088</v>
          </cell>
          <cell r="W463"/>
          <cell r="X463">
            <v>-214363.29</v>
          </cell>
          <cell r="Y463"/>
          <cell r="Z463">
            <v>-5</v>
          </cell>
          <cell r="AA463"/>
          <cell r="AB463">
            <v>-10718.164499999999</v>
          </cell>
          <cell r="AC463"/>
          <cell r="AD463">
            <v>19971939.545499999</v>
          </cell>
          <cell r="AE463"/>
          <cell r="AF463">
            <v>4.05</v>
          </cell>
          <cell r="AG463"/>
          <cell r="AH463">
            <v>8391095</v>
          </cell>
          <cell r="AI463"/>
          <cell r="AJ463">
            <v>-229753.92</v>
          </cell>
          <cell r="AK463"/>
          <cell r="AL463">
            <v>-5</v>
          </cell>
          <cell r="AM463"/>
          <cell r="AN463">
            <v>-11487.696000000002</v>
          </cell>
          <cell r="AO463"/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/>
          <cell r="H464">
            <v>5564835.7400000002</v>
          </cell>
          <cell r="I464"/>
          <cell r="J464">
            <v>-5748.43</v>
          </cell>
          <cell r="K464"/>
          <cell r="L464">
            <v>5559087.3100000005</v>
          </cell>
          <cell r="M464"/>
          <cell r="N464">
            <v>-6161.15</v>
          </cell>
          <cell r="O464"/>
          <cell r="P464">
            <v>5552926.1600000001</v>
          </cell>
          <cell r="Q464"/>
          <cell r="R464">
            <v>316350</v>
          </cell>
          <cell r="S464"/>
          <cell r="T464">
            <v>4.05</v>
          </cell>
          <cell r="U464"/>
          <cell r="V464">
            <v>225259</v>
          </cell>
          <cell r="W464"/>
          <cell r="X464">
            <v>-5748.43</v>
          </cell>
          <cell r="Y464"/>
          <cell r="Z464">
            <v>-5</v>
          </cell>
          <cell r="AA464"/>
          <cell r="AB464">
            <v>-287.42150000000004</v>
          </cell>
          <cell r="AC464"/>
          <cell r="AD464">
            <v>535573.14849999989</v>
          </cell>
          <cell r="AE464"/>
          <cell r="AF464">
            <v>4.05</v>
          </cell>
          <cell r="AG464"/>
          <cell r="AH464">
            <v>225018</v>
          </cell>
          <cell r="AI464"/>
          <cell r="AJ464">
            <v>-6161.15</v>
          </cell>
          <cell r="AK464"/>
          <cell r="AL464">
            <v>-5</v>
          </cell>
          <cell r="AM464"/>
          <cell r="AN464">
            <v>-308.0575</v>
          </cell>
          <cell r="AO464"/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/>
          <cell r="H465">
            <v>12295697.59</v>
          </cell>
          <cell r="I465"/>
          <cell r="J465">
            <v>-4001.3399999999997</v>
          </cell>
          <cell r="K465"/>
          <cell r="L465">
            <v>12291696.25</v>
          </cell>
          <cell r="M465"/>
          <cell r="N465">
            <v>-4584.57</v>
          </cell>
          <cell r="O465"/>
          <cell r="P465">
            <v>12287111.68</v>
          </cell>
          <cell r="Q465"/>
          <cell r="R465">
            <v>702600</v>
          </cell>
          <cell r="S465"/>
          <cell r="T465">
            <v>4.05</v>
          </cell>
          <cell r="U465"/>
          <cell r="V465">
            <v>497895</v>
          </cell>
          <cell r="W465"/>
          <cell r="X465">
            <v>-4001.3399999999997</v>
          </cell>
          <cell r="Y465"/>
          <cell r="Z465">
            <v>-2</v>
          </cell>
          <cell r="AA465"/>
          <cell r="AB465">
            <v>-80.026799999999994</v>
          </cell>
          <cell r="AC465"/>
          <cell r="AD465">
            <v>1196413.6331999998</v>
          </cell>
          <cell r="AE465"/>
          <cell r="AF465">
            <v>4.05</v>
          </cell>
          <cell r="AG465"/>
          <cell r="AH465">
            <v>497721</v>
          </cell>
          <cell r="AI465"/>
          <cell r="AJ465">
            <v>-4584.57</v>
          </cell>
          <cell r="AK465"/>
          <cell r="AL465">
            <v>-2</v>
          </cell>
          <cell r="AM465"/>
          <cell r="AN465">
            <v>-91.691399999999987</v>
          </cell>
          <cell r="AO465"/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/>
          <cell r="H466">
            <v>149130.71</v>
          </cell>
          <cell r="I466"/>
          <cell r="J466">
            <v>-48.61</v>
          </cell>
          <cell r="K466"/>
          <cell r="L466">
            <v>149082.1</v>
          </cell>
          <cell r="M466"/>
          <cell r="N466">
            <v>-55.7</v>
          </cell>
          <cell r="O466"/>
          <cell r="P466">
            <v>149026.4</v>
          </cell>
          <cell r="Q466"/>
          <cell r="R466">
            <v>8511</v>
          </cell>
          <cell r="S466"/>
          <cell r="T466">
            <v>4.05</v>
          </cell>
          <cell r="U466"/>
          <cell r="V466">
            <v>6039</v>
          </cell>
          <cell r="W466"/>
          <cell r="X466">
            <v>-48.61</v>
          </cell>
          <cell r="Y466"/>
          <cell r="Z466">
            <v>0</v>
          </cell>
          <cell r="AA466"/>
          <cell r="AB466">
            <v>0</v>
          </cell>
          <cell r="AC466"/>
          <cell r="AD466">
            <v>14501.39</v>
          </cell>
          <cell r="AE466"/>
          <cell r="AF466">
            <v>4.05</v>
          </cell>
          <cell r="AG466"/>
          <cell r="AH466">
            <v>6037</v>
          </cell>
          <cell r="AI466"/>
          <cell r="AJ466">
            <v>-55.7</v>
          </cell>
          <cell r="AK466"/>
          <cell r="AL466">
            <v>0</v>
          </cell>
          <cell r="AM466"/>
          <cell r="AN466">
            <v>0</v>
          </cell>
          <cell r="AO466"/>
          <cell r="AP466">
            <v>20482.689999999999</v>
          </cell>
        </row>
        <row r="467">
          <cell r="A467">
            <v>0</v>
          </cell>
          <cell r="B467"/>
          <cell r="C467"/>
          <cell r="D467"/>
          <cell r="E467"/>
          <cell r="F467" t="str">
            <v>TOTAL DUNLAP - WIND</v>
          </cell>
          <cell r="G467"/>
          <cell r="H467">
            <v>233166012.72000003</v>
          </cell>
          <cell r="I467"/>
          <cell r="J467">
            <v>-253425.58</v>
          </cell>
          <cell r="K467"/>
          <cell r="L467">
            <v>232912587.14000002</v>
          </cell>
          <cell r="M467"/>
          <cell r="N467">
            <v>-270341.48000000004</v>
          </cell>
          <cell r="O467"/>
          <cell r="P467">
            <v>232642245.66000003</v>
          </cell>
          <cell r="Q467"/>
          <cell r="R467">
            <v>13234416</v>
          </cell>
          <cell r="S467"/>
          <cell r="T467"/>
          <cell r="U467"/>
          <cell r="V467">
            <v>9438091</v>
          </cell>
          <cell r="W467"/>
          <cell r="X467">
            <v>-253425.58</v>
          </cell>
          <cell r="Y467"/>
          <cell r="Z467"/>
          <cell r="AA467"/>
          <cell r="AB467">
            <v>-12548.808299999999</v>
          </cell>
          <cell r="AC467"/>
          <cell r="AD467">
            <v>22406532.611699998</v>
          </cell>
          <cell r="AE467"/>
          <cell r="AF467"/>
          <cell r="AG467"/>
          <cell r="AH467">
            <v>9427486</v>
          </cell>
          <cell r="AI467"/>
          <cell r="AJ467">
            <v>-270341.48000000004</v>
          </cell>
          <cell r="AK467"/>
          <cell r="AL467"/>
          <cell r="AM467"/>
          <cell r="AN467">
            <v>-13376.751900000003</v>
          </cell>
          <cell r="AO467"/>
          <cell r="AP467">
            <v>31550300.379800003</v>
          </cell>
        </row>
        <row r="468">
          <cell r="A468">
            <v>0</v>
          </cell>
          <cell r="B468"/>
          <cell r="C468"/>
          <cell r="D468"/>
          <cell r="E468"/>
          <cell r="F468"/>
          <cell r="G468"/>
          <cell r="H468"/>
          <cell r="I468"/>
          <cell r="J468"/>
          <cell r="K468"/>
          <cell r="L468"/>
          <cell r="M468"/>
          <cell r="N468"/>
          <cell r="O468"/>
          <cell r="P468"/>
          <cell r="Q468"/>
          <cell r="R468"/>
          <cell r="S468"/>
          <cell r="T468"/>
          <cell r="U468"/>
          <cell r="V468"/>
          <cell r="W468"/>
          <cell r="X468"/>
          <cell r="Y468"/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  <cell r="AM468"/>
          <cell r="AN468"/>
          <cell r="AO468"/>
          <cell r="AP468"/>
        </row>
        <row r="469">
          <cell r="A469">
            <v>0</v>
          </cell>
          <cell r="B469"/>
          <cell r="C469"/>
          <cell r="D469"/>
          <cell r="E469"/>
          <cell r="F469" t="str">
            <v>FOOTE CREEK - WIND</v>
          </cell>
          <cell r="G469"/>
          <cell r="H469"/>
          <cell r="I469"/>
          <cell r="J469"/>
          <cell r="K469"/>
          <cell r="L469"/>
          <cell r="M469"/>
          <cell r="N469"/>
          <cell r="O469"/>
          <cell r="P469"/>
          <cell r="Q469"/>
          <cell r="R469"/>
          <cell r="S469"/>
          <cell r="T469"/>
          <cell r="U469"/>
          <cell r="V469"/>
          <cell r="W469"/>
          <cell r="X469"/>
          <cell r="Y469"/>
          <cell r="Z469"/>
          <cell r="AA469"/>
          <cell r="AB469"/>
          <cell r="AC469"/>
          <cell r="AD469"/>
          <cell r="AE469"/>
          <cell r="AF469"/>
          <cell r="AG469"/>
          <cell r="AH469"/>
          <cell r="AI469"/>
          <cell r="AJ469"/>
          <cell r="AK469"/>
          <cell r="AL469"/>
          <cell r="AM469"/>
          <cell r="AN469"/>
          <cell r="AO469"/>
          <cell r="AP469"/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/>
          <cell r="H470">
            <v>110228.76</v>
          </cell>
          <cell r="I470"/>
          <cell r="J470">
            <v>-547.83000000000004</v>
          </cell>
          <cell r="K470"/>
          <cell r="L470">
            <v>109680.93</v>
          </cell>
          <cell r="M470"/>
          <cell r="N470">
            <v>-556.03</v>
          </cell>
          <cell r="O470"/>
          <cell r="P470">
            <v>109124.9</v>
          </cell>
          <cell r="Q470"/>
          <cell r="R470">
            <v>53096</v>
          </cell>
          <cell r="S470"/>
          <cell r="T470">
            <v>0</v>
          </cell>
          <cell r="U470"/>
          <cell r="V470">
            <v>0</v>
          </cell>
          <cell r="W470"/>
          <cell r="X470">
            <v>-547.83000000000004</v>
          </cell>
          <cell r="Y470"/>
          <cell r="Z470">
            <v>-5</v>
          </cell>
          <cell r="AA470"/>
          <cell r="AB470">
            <v>-27.391500000000001</v>
          </cell>
          <cell r="AC470"/>
          <cell r="AD470">
            <v>52520.7785</v>
          </cell>
          <cell r="AE470"/>
          <cell r="AF470">
            <v>0</v>
          </cell>
          <cell r="AG470"/>
          <cell r="AH470">
            <v>0</v>
          </cell>
          <cell r="AI470"/>
          <cell r="AJ470">
            <v>-556.03</v>
          </cell>
          <cell r="AK470"/>
          <cell r="AL470">
            <v>-5</v>
          </cell>
          <cell r="AM470"/>
          <cell r="AN470">
            <v>-27.801499999999997</v>
          </cell>
          <cell r="AO470"/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/>
          <cell r="H471">
            <v>31931758.870000001</v>
          </cell>
          <cell r="I471"/>
          <cell r="J471">
            <v>-73881.320000000007</v>
          </cell>
          <cell r="K471"/>
          <cell r="L471">
            <v>31857877.550000001</v>
          </cell>
          <cell r="M471"/>
          <cell r="N471">
            <v>-78786.420000000013</v>
          </cell>
          <cell r="O471"/>
          <cell r="P471">
            <v>31779091.129999999</v>
          </cell>
          <cell r="Q471"/>
          <cell r="R471">
            <v>15744942</v>
          </cell>
          <cell r="S471"/>
          <cell r="T471">
            <v>3.9212346202259871</v>
          </cell>
          <cell r="U471"/>
          <cell r="V471">
            <v>1250671</v>
          </cell>
          <cell r="W471"/>
          <cell r="X471">
            <v>-73881.320000000007</v>
          </cell>
          <cell r="Y471"/>
          <cell r="Z471">
            <v>-5</v>
          </cell>
          <cell r="AA471"/>
          <cell r="AB471">
            <v>-3694.0660000000003</v>
          </cell>
          <cell r="AC471"/>
          <cell r="AD471">
            <v>16918037.614</v>
          </cell>
          <cell r="AE471"/>
          <cell r="AF471">
            <v>3.9212346202259871</v>
          </cell>
          <cell r="AG471"/>
          <cell r="AH471">
            <v>1247677</v>
          </cell>
          <cell r="AI471"/>
          <cell r="AJ471">
            <v>-78786.420000000013</v>
          </cell>
          <cell r="AK471"/>
          <cell r="AL471">
            <v>-5</v>
          </cell>
          <cell r="AM471"/>
          <cell r="AN471">
            <v>-3939.3210000000008</v>
          </cell>
          <cell r="AO471"/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/>
          <cell r="H472">
            <v>1612116.14</v>
          </cell>
          <cell r="I472"/>
          <cell r="J472">
            <v>-3745.77</v>
          </cell>
          <cell r="K472"/>
          <cell r="L472">
            <v>1608370.3699999999</v>
          </cell>
          <cell r="M472"/>
          <cell r="N472">
            <v>-3994.4</v>
          </cell>
          <cell r="O472"/>
          <cell r="P472">
            <v>1604375.97</v>
          </cell>
          <cell r="Q472"/>
          <cell r="R472">
            <v>799311</v>
          </cell>
          <cell r="S472"/>
          <cell r="T472">
            <v>3.8437038245763979</v>
          </cell>
          <cell r="U472"/>
          <cell r="V472">
            <v>61893</v>
          </cell>
          <cell r="W472"/>
          <cell r="X472">
            <v>-3745.77</v>
          </cell>
          <cell r="Y472"/>
          <cell r="Z472">
            <v>-5</v>
          </cell>
          <cell r="AA472"/>
          <cell r="AB472">
            <v>-187.2885</v>
          </cell>
          <cell r="AC472"/>
          <cell r="AD472">
            <v>857270.94149999996</v>
          </cell>
          <cell r="AE472"/>
          <cell r="AF472">
            <v>3.8437038245763979</v>
          </cell>
          <cell r="AG472"/>
          <cell r="AH472">
            <v>61744</v>
          </cell>
          <cell r="AI472"/>
          <cell r="AJ472">
            <v>-3994.4</v>
          </cell>
          <cell r="AK472"/>
          <cell r="AL472">
            <v>-5</v>
          </cell>
          <cell r="AM472"/>
          <cell r="AN472">
            <v>-199.72</v>
          </cell>
          <cell r="AO472"/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/>
          <cell r="H473">
            <v>2859205.55</v>
          </cell>
          <cell r="I473"/>
          <cell r="J473">
            <v>-3804.92</v>
          </cell>
          <cell r="K473"/>
          <cell r="L473">
            <v>2855400.63</v>
          </cell>
          <cell r="M473"/>
          <cell r="N473">
            <v>-4207.51</v>
          </cell>
          <cell r="O473"/>
          <cell r="P473">
            <v>2851193.12</v>
          </cell>
          <cell r="Q473"/>
          <cell r="R473">
            <v>1426257</v>
          </cell>
          <cell r="S473"/>
          <cell r="T473">
            <v>3.8351435718887759</v>
          </cell>
          <cell r="U473"/>
          <cell r="V473">
            <v>109582</v>
          </cell>
          <cell r="W473"/>
          <cell r="X473">
            <v>-3804.92</v>
          </cell>
          <cell r="Y473"/>
          <cell r="Z473">
            <v>-2</v>
          </cell>
          <cell r="AA473"/>
          <cell r="AB473">
            <v>-76.098399999999998</v>
          </cell>
          <cell r="AC473"/>
          <cell r="AD473">
            <v>1531957.9816000001</v>
          </cell>
          <cell r="AE473"/>
          <cell r="AF473">
            <v>3.8351435718887759</v>
          </cell>
          <cell r="AG473"/>
          <cell r="AH473">
            <v>109428</v>
          </cell>
          <cell r="AI473"/>
          <cell r="AJ473">
            <v>-4207.51</v>
          </cell>
          <cell r="AK473"/>
          <cell r="AL473">
            <v>-2</v>
          </cell>
          <cell r="AM473"/>
          <cell r="AN473">
            <v>-84.150199999999998</v>
          </cell>
          <cell r="AO473"/>
          <cell r="AP473">
            <v>1637094.3214</v>
          </cell>
        </row>
        <row r="474">
          <cell r="A474">
            <v>0</v>
          </cell>
          <cell r="B474"/>
          <cell r="C474"/>
          <cell r="D474"/>
          <cell r="E474"/>
          <cell r="F474" t="str">
            <v>TOTAL FOOTE CREEK - WIND</v>
          </cell>
          <cell r="G474"/>
          <cell r="H474">
            <v>36513309.32</v>
          </cell>
          <cell r="I474"/>
          <cell r="J474">
            <v>-81979.840000000011</v>
          </cell>
          <cell r="K474"/>
          <cell r="L474">
            <v>36431329.480000004</v>
          </cell>
          <cell r="M474"/>
          <cell r="N474">
            <v>-87544.36</v>
          </cell>
          <cell r="O474"/>
          <cell r="P474">
            <v>36343785.119999997</v>
          </cell>
          <cell r="Q474"/>
          <cell r="R474">
            <v>18023606</v>
          </cell>
          <cell r="S474"/>
          <cell r="T474"/>
          <cell r="U474"/>
          <cell r="V474">
            <v>1422146</v>
          </cell>
          <cell r="W474"/>
          <cell r="X474">
            <v>-81979.840000000011</v>
          </cell>
          <cell r="Y474"/>
          <cell r="Z474"/>
          <cell r="AA474"/>
          <cell r="AB474">
            <v>-3984.8444000000004</v>
          </cell>
          <cell r="AC474"/>
          <cell r="AD474">
            <v>19359787.3156</v>
          </cell>
          <cell r="AE474"/>
          <cell r="AF474"/>
          <cell r="AG474"/>
          <cell r="AH474">
            <v>1418849</v>
          </cell>
          <cell r="AI474"/>
          <cell r="AJ474">
            <v>-87544.36</v>
          </cell>
          <cell r="AK474"/>
          <cell r="AL474"/>
          <cell r="AM474"/>
          <cell r="AN474">
            <v>-4250.9927000000007</v>
          </cell>
          <cell r="AO474"/>
          <cell r="AP474">
            <v>20686840.962900002</v>
          </cell>
        </row>
        <row r="475">
          <cell r="A475">
            <v>0</v>
          </cell>
          <cell r="B475"/>
          <cell r="C475"/>
          <cell r="D475"/>
          <cell r="E475"/>
          <cell r="F475"/>
          <cell r="G475"/>
          <cell r="H475"/>
          <cell r="I475"/>
          <cell r="J475"/>
          <cell r="K475"/>
          <cell r="L475"/>
          <cell r="M475"/>
          <cell r="N475"/>
          <cell r="O475"/>
          <cell r="P475"/>
          <cell r="Q475"/>
          <cell r="R475"/>
          <cell r="S475"/>
          <cell r="T475"/>
          <cell r="U475"/>
          <cell r="V475"/>
          <cell r="W475"/>
          <cell r="X475"/>
          <cell r="Y475"/>
          <cell r="Z475"/>
          <cell r="AA475"/>
          <cell r="AB475"/>
          <cell r="AC475"/>
          <cell r="AD475"/>
          <cell r="AE475"/>
          <cell r="AF475"/>
          <cell r="AG475"/>
          <cell r="AH475"/>
          <cell r="AI475"/>
          <cell r="AJ475"/>
          <cell r="AK475"/>
          <cell r="AL475"/>
          <cell r="AM475"/>
          <cell r="AN475"/>
          <cell r="AO475"/>
          <cell r="AP475"/>
        </row>
        <row r="476">
          <cell r="A476">
            <v>0</v>
          </cell>
          <cell r="B476"/>
          <cell r="C476"/>
          <cell r="D476"/>
          <cell r="E476"/>
          <cell r="F476" t="str">
            <v>GLENROCK - WIND</v>
          </cell>
          <cell r="G476"/>
          <cell r="H476"/>
          <cell r="I476"/>
          <cell r="J476"/>
          <cell r="K476"/>
          <cell r="L476"/>
          <cell r="M476"/>
          <cell r="N476"/>
          <cell r="O476"/>
          <cell r="P476"/>
          <cell r="Q476"/>
          <cell r="R476"/>
          <cell r="S476"/>
          <cell r="T476"/>
          <cell r="U476"/>
          <cell r="V476"/>
          <cell r="W476"/>
          <cell r="X476"/>
          <cell r="Y476"/>
          <cell r="Z476"/>
          <cell r="AA476"/>
          <cell r="AB476"/>
          <cell r="AC476"/>
          <cell r="AD476"/>
          <cell r="AE476"/>
          <cell r="AF476"/>
          <cell r="AG476"/>
          <cell r="AH476"/>
          <cell r="AI476"/>
          <cell r="AJ476"/>
          <cell r="AK476"/>
          <cell r="AL476"/>
          <cell r="AM476"/>
          <cell r="AN476"/>
          <cell r="AO476"/>
          <cell r="AP476"/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/>
          <cell r="H477">
            <v>9292453.0399999991</v>
          </cell>
          <cell r="I477"/>
          <cell r="J477">
            <v>-36710.81</v>
          </cell>
          <cell r="K477"/>
          <cell r="L477">
            <v>9255742.2299999986</v>
          </cell>
          <cell r="M477"/>
          <cell r="N477">
            <v>-37416.730000000003</v>
          </cell>
          <cell r="O477"/>
          <cell r="P477">
            <v>9218325.4999999981</v>
          </cell>
          <cell r="Q477"/>
          <cell r="R477">
            <v>975485</v>
          </cell>
          <cell r="S477"/>
          <cell r="T477">
            <v>4.05</v>
          </cell>
          <cell r="U477"/>
          <cell r="V477">
            <v>375601</v>
          </cell>
          <cell r="W477"/>
          <cell r="X477">
            <v>-36710.81</v>
          </cell>
          <cell r="Y477"/>
          <cell r="Z477">
            <v>-5</v>
          </cell>
          <cell r="AA477"/>
          <cell r="AB477">
            <v>-1835.5404999999998</v>
          </cell>
          <cell r="AC477"/>
          <cell r="AD477">
            <v>1312539.6495000001</v>
          </cell>
          <cell r="AE477"/>
          <cell r="AF477">
            <v>4.05</v>
          </cell>
          <cell r="AG477"/>
          <cell r="AH477">
            <v>374100</v>
          </cell>
          <cell r="AI477"/>
          <cell r="AJ477">
            <v>-37416.730000000003</v>
          </cell>
          <cell r="AK477"/>
          <cell r="AL477">
            <v>-5</v>
          </cell>
          <cell r="AM477"/>
          <cell r="AN477">
            <v>-1870.8365000000003</v>
          </cell>
          <cell r="AO477"/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/>
          <cell r="H478">
            <v>436361922.75999999</v>
          </cell>
          <cell r="I478"/>
          <cell r="J478">
            <v>-497846.39999999997</v>
          </cell>
          <cell r="K478"/>
          <cell r="L478">
            <v>435864076.36000001</v>
          </cell>
          <cell r="M478"/>
          <cell r="N478">
            <v>-532464.91000000015</v>
          </cell>
          <cell r="O478"/>
          <cell r="P478">
            <v>435331611.44999999</v>
          </cell>
          <cell r="Q478"/>
          <cell r="R478">
            <v>49158727</v>
          </cell>
          <cell r="S478"/>
          <cell r="T478">
            <v>4.05</v>
          </cell>
          <cell r="U478"/>
          <cell r="V478">
            <v>17662576</v>
          </cell>
          <cell r="W478"/>
          <cell r="X478">
            <v>-497846.39999999997</v>
          </cell>
          <cell r="Y478"/>
          <cell r="Z478">
            <v>-5</v>
          </cell>
          <cell r="AA478"/>
          <cell r="AB478">
            <v>-24892.32</v>
          </cell>
          <cell r="AC478"/>
          <cell r="AD478">
            <v>66298564.280000001</v>
          </cell>
          <cell r="AE478"/>
          <cell r="AF478">
            <v>4.05</v>
          </cell>
          <cell r="AG478"/>
          <cell r="AH478">
            <v>17641713</v>
          </cell>
          <cell r="AI478"/>
          <cell r="AJ478">
            <v>-532464.91000000015</v>
          </cell>
          <cell r="AK478"/>
          <cell r="AL478">
            <v>-5</v>
          </cell>
          <cell r="AM478"/>
          <cell r="AN478">
            <v>-26623.245500000008</v>
          </cell>
          <cell r="AO478"/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/>
          <cell r="H479">
            <v>13550268</v>
          </cell>
          <cell r="I479"/>
          <cell r="J479">
            <v>-15442.36</v>
          </cell>
          <cell r="K479"/>
          <cell r="L479">
            <v>13534825.640000001</v>
          </cell>
          <cell r="M479"/>
          <cell r="N479">
            <v>-16517.79</v>
          </cell>
          <cell r="O479"/>
          <cell r="P479">
            <v>13518307.850000001</v>
          </cell>
          <cell r="Q479"/>
          <cell r="R479">
            <v>1519803</v>
          </cell>
          <cell r="S479"/>
          <cell r="T479">
            <v>4.05</v>
          </cell>
          <cell r="U479"/>
          <cell r="V479">
            <v>548473</v>
          </cell>
          <cell r="W479"/>
          <cell r="X479">
            <v>-15442.36</v>
          </cell>
          <cell r="Y479"/>
          <cell r="Z479">
            <v>-5</v>
          </cell>
          <cell r="AA479"/>
          <cell r="AB479">
            <v>-772.11800000000005</v>
          </cell>
          <cell r="AC479"/>
          <cell r="AD479">
            <v>2052061.5219999999</v>
          </cell>
          <cell r="AE479"/>
          <cell r="AF479">
            <v>4.05</v>
          </cell>
          <cell r="AG479"/>
          <cell r="AH479">
            <v>547826</v>
          </cell>
          <cell r="AI479"/>
          <cell r="AJ479">
            <v>-16517.79</v>
          </cell>
          <cell r="AK479"/>
          <cell r="AL479">
            <v>-5</v>
          </cell>
          <cell r="AM479"/>
          <cell r="AN479">
            <v>-825.88950000000011</v>
          </cell>
          <cell r="AO479"/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/>
          <cell r="H480">
            <v>29389239.52</v>
          </cell>
          <cell r="I480"/>
          <cell r="J480">
            <v>-11489.73</v>
          </cell>
          <cell r="K480"/>
          <cell r="L480">
            <v>29377749.789999999</v>
          </cell>
          <cell r="M480"/>
          <cell r="N480">
            <v>-13060.619999999999</v>
          </cell>
          <cell r="O480"/>
          <cell r="P480">
            <v>29364689.169999998</v>
          </cell>
          <cell r="Q480"/>
          <cell r="R480">
            <v>3231614</v>
          </cell>
          <cell r="S480"/>
          <cell r="T480">
            <v>4.05</v>
          </cell>
          <cell r="U480"/>
          <cell r="V480">
            <v>1190032</v>
          </cell>
          <cell r="W480"/>
          <cell r="X480">
            <v>-11489.73</v>
          </cell>
          <cell r="Y480"/>
          <cell r="Z480">
            <v>-2</v>
          </cell>
          <cell r="AA480"/>
          <cell r="AB480">
            <v>-229.7946</v>
          </cell>
          <cell r="AC480"/>
          <cell r="AD480">
            <v>4409926.4753999999</v>
          </cell>
          <cell r="AE480"/>
          <cell r="AF480">
            <v>4.05</v>
          </cell>
          <cell r="AG480"/>
          <cell r="AH480">
            <v>1189534</v>
          </cell>
          <cell r="AI480"/>
          <cell r="AJ480">
            <v>-13060.619999999999</v>
          </cell>
          <cell r="AK480"/>
          <cell r="AL480">
            <v>-2</v>
          </cell>
          <cell r="AM480"/>
          <cell r="AN480">
            <v>-261.2124</v>
          </cell>
          <cell r="AO480"/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/>
          <cell r="H481">
            <v>1157160</v>
          </cell>
          <cell r="I481"/>
          <cell r="J481">
            <v>-458.76</v>
          </cell>
          <cell r="K481"/>
          <cell r="L481">
            <v>1156701.24</v>
          </cell>
          <cell r="M481"/>
          <cell r="N481">
            <v>-521.19000000000005</v>
          </cell>
          <cell r="O481"/>
          <cell r="P481">
            <v>1156180.05</v>
          </cell>
          <cell r="Q481"/>
          <cell r="R481">
            <v>130805</v>
          </cell>
          <cell r="S481"/>
          <cell r="T481">
            <v>4.05</v>
          </cell>
          <cell r="U481"/>
          <cell r="V481">
            <v>46856</v>
          </cell>
          <cell r="W481"/>
          <cell r="X481">
            <v>-458.76</v>
          </cell>
          <cell r="Y481"/>
          <cell r="Z481">
            <v>0</v>
          </cell>
          <cell r="AA481"/>
          <cell r="AB481">
            <v>0</v>
          </cell>
          <cell r="AC481"/>
          <cell r="AD481">
            <v>177202.24</v>
          </cell>
          <cell r="AE481"/>
          <cell r="AF481">
            <v>4.05</v>
          </cell>
          <cell r="AG481"/>
          <cell r="AH481">
            <v>46836</v>
          </cell>
          <cell r="AI481"/>
          <cell r="AJ481">
            <v>-521.19000000000005</v>
          </cell>
          <cell r="AK481"/>
          <cell r="AL481">
            <v>0</v>
          </cell>
          <cell r="AM481"/>
          <cell r="AN481">
            <v>0</v>
          </cell>
          <cell r="AO481"/>
          <cell r="AP481">
            <v>223517.05</v>
          </cell>
        </row>
        <row r="482">
          <cell r="A482">
            <v>0</v>
          </cell>
          <cell r="B482"/>
          <cell r="C482"/>
          <cell r="D482"/>
          <cell r="E482"/>
          <cell r="F482" t="str">
            <v>TOTAL GLENROCK - WIND</v>
          </cell>
          <cell r="G482"/>
          <cell r="H482">
            <v>489751043.31999999</v>
          </cell>
          <cell r="I482"/>
          <cell r="J482">
            <v>-561948.05999999994</v>
          </cell>
          <cell r="K482"/>
          <cell r="L482">
            <v>489189095.26000005</v>
          </cell>
          <cell r="M482"/>
          <cell r="N482">
            <v>-599981.24000000011</v>
          </cell>
          <cell r="O482"/>
          <cell r="P482">
            <v>488589114.02000004</v>
          </cell>
          <cell r="Q482"/>
          <cell r="R482">
            <v>55016434</v>
          </cell>
          <cell r="S482"/>
          <cell r="T482"/>
          <cell r="U482"/>
          <cell r="V482">
            <v>19823538</v>
          </cell>
          <cell r="W482"/>
          <cell r="X482">
            <v>-561948.05999999994</v>
          </cell>
          <cell r="Y482"/>
          <cell r="Z482"/>
          <cell r="AA482"/>
          <cell r="AB482">
            <v>-27729.773099999999</v>
          </cell>
          <cell r="AC482"/>
          <cell r="AD482">
            <v>74250294.166899994</v>
          </cell>
          <cell r="AE482"/>
          <cell r="AF482"/>
          <cell r="AG482"/>
          <cell r="AH482">
            <v>19800009</v>
          </cell>
          <cell r="AI482"/>
          <cell r="AJ482">
            <v>-599981.24000000011</v>
          </cell>
          <cell r="AK482"/>
          <cell r="AL482"/>
          <cell r="AM482"/>
          <cell r="AN482">
            <v>-29581.183900000011</v>
          </cell>
          <cell r="AO482"/>
          <cell r="AP482">
            <v>93420740.743000016</v>
          </cell>
        </row>
        <row r="483">
          <cell r="A483">
            <v>0</v>
          </cell>
          <cell r="B483"/>
          <cell r="C483"/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/>
          <cell r="AO483"/>
          <cell r="AP483"/>
        </row>
        <row r="484">
          <cell r="A484">
            <v>0</v>
          </cell>
          <cell r="B484"/>
          <cell r="C484"/>
          <cell r="D484"/>
          <cell r="E484"/>
          <cell r="F484" t="str">
            <v>GOODNOE HILLS - WIND</v>
          </cell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  <cell r="AH484"/>
          <cell r="AI484"/>
          <cell r="AJ484"/>
          <cell r="AK484"/>
          <cell r="AL484"/>
          <cell r="AM484"/>
          <cell r="AN484"/>
          <cell r="AO484"/>
          <cell r="AP484"/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/>
          <cell r="H485">
            <v>5437881</v>
          </cell>
          <cell r="I485"/>
          <cell r="J485">
            <v>-21836.85</v>
          </cell>
          <cell r="K485"/>
          <cell r="L485">
            <v>5416044.1500000004</v>
          </cell>
          <cell r="M485"/>
          <cell r="N485">
            <v>-22208.9</v>
          </cell>
          <cell r="O485"/>
          <cell r="P485">
            <v>5393835.25</v>
          </cell>
          <cell r="Q485"/>
          <cell r="R485">
            <v>696023</v>
          </cell>
          <cell r="S485"/>
          <cell r="T485">
            <v>4.05</v>
          </cell>
          <cell r="U485"/>
          <cell r="V485">
            <v>219792</v>
          </cell>
          <cell r="W485"/>
          <cell r="X485">
            <v>-21836.85</v>
          </cell>
          <cell r="Y485"/>
          <cell r="Z485">
            <v>-5</v>
          </cell>
          <cell r="AA485"/>
          <cell r="AB485">
            <v>-1091.8425</v>
          </cell>
          <cell r="AC485"/>
          <cell r="AD485">
            <v>892886.3075</v>
          </cell>
          <cell r="AE485"/>
          <cell r="AF485">
            <v>4.05</v>
          </cell>
          <cell r="AG485"/>
          <cell r="AH485">
            <v>218900</v>
          </cell>
          <cell r="AI485"/>
          <cell r="AJ485">
            <v>-22208.9</v>
          </cell>
          <cell r="AK485"/>
          <cell r="AL485">
            <v>-5</v>
          </cell>
          <cell r="AM485"/>
          <cell r="AN485">
            <v>-1110.4449999999999</v>
          </cell>
          <cell r="AO485"/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/>
          <cell r="H486">
            <v>161900089.22</v>
          </cell>
          <cell r="I486"/>
          <cell r="J486">
            <v>-192068.29</v>
          </cell>
          <cell r="K486"/>
          <cell r="L486">
            <v>161708020.93000001</v>
          </cell>
          <cell r="M486"/>
          <cell r="N486">
            <v>-204930.91</v>
          </cell>
          <cell r="O486"/>
          <cell r="P486">
            <v>161503090.02000001</v>
          </cell>
          <cell r="Q486"/>
          <cell r="R486">
            <v>21376423</v>
          </cell>
          <cell r="S486"/>
          <cell r="T486">
            <v>4.05</v>
          </cell>
          <cell r="U486"/>
          <cell r="V486">
            <v>6553064</v>
          </cell>
          <cell r="W486"/>
          <cell r="X486">
            <v>-192068.29</v>
          </cell>
          <cell r="Y486"/>
          <cell r="Z486">
            <v>-5</v>
          </cell>
          <cell r="AA486"/>
          <cell r="AB486">
            <v>-9603.4145000000008</v>
          </cell>
          <cell r="AC486"/>
          <cell r="AD486">
            <v>27727815.295499999</v>
          </cell>
          <cell r="AE486"/>
          <cell r="AF486">
            <v>4.05</v>
          </cell>
          <cell r="AG486"/>
          <cell r="AH486">
            <v>6545025</v>
          </cell>
          <cell r="AI486"/>
          <cell r="AJ486">
            <v>-204930.91</v>
          </cell>
          <cell r="AK486"/>
          <cell r="AL486">
            <v>-5</v>
          </cell>
          <cell r="AM486"/>
          <cell r="AN486">
            <v>-10246.5455</v>
          </cell>
          <cell r="AO486"/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/>
          <cell r="H487">
            <v>4495729.72</v>
          </cell>
          <cell r="I487"/>
          <cell r="J487">
            <v>-5302.83</v>
          </cell>
          <cell r="K487"/>
          <cell r="L487">
            <v>4490426.8899999997</v>
          </cell>
          <cell r="M487"/>
          <cell r="N487">
            <v>-5658.06</v>
          </cell>
          <cell r="O487"/>
          <cell r="P487">
            <v>4484768.83</v>
          </cell>
          <cell r="Q487"/>
          <cell r="R487">
            <v>578079</v>
          </cell>
          <cell r="S487"/>
          <cell r="T487">
            <v>4.05</v>
          </cell>
          <cell r="U487"/>
          <cell r="V487">
            <v>181970</v>
          </cell>
          <cell r="W487"/>
          <cell r="X487">
            <v>-5302.83</v>
          </cell>
          <cell r="Y487"/>
          <cell r="Z487">
            <v>-5</v>
          </cell>
          <cell r="AA487"/>
          <cell r="AB487">
            <v>-265.14150000000001</v>
          </cell>
          <cell r="AC487"/>
          <cell r="AD487">
            <v>754481.02850000001</v>
          </cell>
          <cell r="AE487"/>
          <cell r="AF487">
            <v>4.05</v>
          </cell>
          <cell r="AG487"/>
          <cell r="AH487">
            <v>181748</v>
          </cell>
          <cell r="AI487"/>
          <cell r="AJ487">
            <v>-5658.06</v>
          </cell>
          <cell r="AK487"/>
          <cell r="AL487">
            <v>-5</v>
          </cell>
          <cell r="AM487"/>
          <cell r="AN487">
            <v>-282.90300000000002</v>
          </cell>
          <cell r="AO487"/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/>
          <cell r="H488">
            <v>9673607.7899999991</v>
          </cell>
          <cell r="I488"/>
          <cell r="J488">
            <v>-4031.6700000000005</v>
          </cell>
          <cell r="K488"/>
          <cell r="L488">
            <v>9669576.1199999992</v>
          </cell>
          <cell r="M488"/>
          <cell r="N488">
            <v>-4557.62</v>
          </cell>
          <cell r="O488"/>
          <cell r="P488">
            <v>9665018.5</v>
          </cell>
          <cell r="Q488"/>
          <cell r="R488">
            <v>1224770</v>
          </cell>
          <cell r="S488"/>
          <cell r="T488">
            <v>4.05</v>
          </cell>
          <cell r="U488"/>
          <cell r="V488">
            <v>391699</v>
          </cell>
          <cell r="W488"/>
          <cell r="X488">
            <v>-4031.6700000000005</v>
          </cell>
          <cell r="Y488"/>
          <cell r="Z488">
            <v>-2</v>
          </cell>
          <cell r="AA488"/>
          <cell r="AB488">
            <v>-80.633400000000009</v>
          </cell>
          <cell r="AC488"/>
          <cell r="AD488">
            <v>1612356.6966000001</v>
          </cell>
          <cell r="AE488"/>
          <cell r="AF488">
            <v>4.05</v>
          </cell>
          <cell r="AG488"/>
          <cell r="AH488">
            <v>391526</v>
          </cell>
          <cell r="AI488"/>
          <cell r="AJ488">
            <v>-4557.62</v>
          </cell>
          <cell r="AK488"/>
          <cell r="AL488">
            <v>-2</v>
          </cell>
          <cell r="AM488"/>
          <cell r="AN488">
            <v>-91.1524</v>
          </cell>
          <cell r="AO488"/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/>
          <cell r="H489">
            <v>172301</v>
          </cell>
          <cell r="I489"/>
          <cell r="J489">
            <v>-73.53</v>
          </cell>
          <cell r="K489"/>
          <cell r="L489">
            <v>172227.47</v>
          </cell>
          <cell r="M489"/>
          <cell r="N489">
            <v>-83.05</v>
          </cell>
          <cell r="O489"/>
          <cell r="P489">
            <v>172144.42</v>
          </cell>
          <cell r="Q489"/>
          <cell r="R489">
            <v>22898</v>
          </cell>
          <cell r="S489"/>
          <cell r="T489">
            <v>4.05</v>
          </cell>
          <cell r="U489"/>
          <cell r="V489">
            <v>6977</v>
          </cell>
          <cell r="W489"/>
          <cell r="X489">
            <v>-73.53</v>
          </cell>
          <cell r="Y489"/>
          <cell r="Z489">
            <v>0</v>
          </cell>
          <cell r="AA489"/>
          <cell r="AB489">
            <v>0</v>
          </cell>
          <cell r="AC489"/>
          <cell r="AD489">
            <v>29801.47</v>
          </cell>
          <cell r="AE489"/>
          <cell r="AF489">
            <v>4.05</v>
          </cell>
          <cell r="AG489"/>
          <cell r="AH489">
            <v>6974</v>
          </cell>
          <cell r="AI489"/>
          <cell r="AJ489">
            <v>-83.05</v>
          </cell>
          <cell r="AK489"/>
          <cell r="AL489">
            <v>0</v>
          </cell>
          <cell r="AM489"/>
          <cell r="AN489">
            <v>0</v>
          </cell>
          <cell r="AO489"/>
          <cell r="AP489">
            <v>36692.42</v>
          </cell>
        </row>
        <row r="490">
          <cell r="A490">
            <v>0</v>
          </cell>
          <cell r="B490"/>
          <cell r="C490"/>
          <cell r="D490"/>
          <cell r="E490"/>
          <cell r="F490" t="str">
            <v>TOTAL GOODNOE HILLS - WIND</v>
          </cell>
          <cell r="G490"/>
          <cell r="H490">
            <v>181679608.72999999</v>
          </cell>
          <cell r="I490"/>
          <cell r="J490">
            <v>-223313.17</v>
          </cell>
          <cell r="K490"/>
          <cell r="L490">
            <v>181456295.56</v>
          </cell>
          <cell r="M490"/>
          <cell r="N490">
            <v>-237438.53999999998</v>
          </cell>
          <cell r="O490"/>
          <cell r="P490">
            <v>181218857.02000001</v>
          </cell>
          <cell r="Q490"/>
          <cell r="R490">
            <v>23898193</v>
          </cell>
          <cell r="S490"/>
          <cell r="T490"/>
          <cell r="U490"/>
          <cell r="V490">
            <v>7353502</v>
          </cell>
          <cell r="W490"/>
          <cell r="X490">
            <v>-223313.17</v>
          </cell>
          <cell r="Y490"/>
          <cell r="Z490"/>
          <cell r="AA490"/>
          <cell r="AB490">
            <v>-11041.031900000002</v>
          </cell>
          <cell r="AC490"/>
          <cell r="AD490">
            <v>31017340.798099998</v>
          </cell>
          <cell r="AE490"/>
          <cell r="AF490"/>
          <cell r="AG490"/>
          <cell r="AH490">
            <v>7344173</v>
          </cell>
          <cell r="AI490"/>
          <cell r="AJ490">
            <v>-237438.53999999998</v>
          </cell>
          <cell r="AK490"/>
          <cell r="AL490"/>
          <cell r="AM490"/>
          <cell r="AN490">
            <v>-11731.045900000001</v>
          </cell>
          <cell r="AO490"/>
          <cell r="AP490">
            <v>38112344.212199993</v>
          </cell>
        </row>
        <row r="491">
          <cell r="A491">
            <v>0</v>
          </cell>
          <cell r="B491"/>
          <cell r="C491"/>
          <cell r="D491"/>
          <cell r="E491"/>
          <cell r="F491"/>
          <cell r="G491"/>
          <cell r="H491"/>
          <cell r="I491"/>
          <cell r="J491"/>
          <cell r="K491"/>
          <cell r="L491"/>
          <cell r="M491"/>
          <cell r="N491"/>
          <cell r="O491"/>
          <cell r="P491"/>
          <cell r="Q491"/>
          <cell r="R491"/>
          <cell r="S491"/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  <cell r="AM491"/>
          <cell r="AN491"/>
          <cell r="AO491"/>
          <cell r="AP491"/>
        </row>
        <row r="492">
          <cell r="A492">
            <v>0</v>
          </cell>
          <cell r="B492"/>
          <cell r="C492"/>
          <cell r="D492"/>
          <cell r="E492"/>
          <cell r="F492" t="str">
            <v>HIGH PLAINS / MCFADDEN - WIND</v>
          </cell>
          <cell r="G492"/>
          <cell r="H492"/>
          <cell r="I492"/>
          <cell r="J492"/>
          <cell r="K492"/>
          <cell r="L492"/>
          <cell r="M492"/>
          <cell r="N492"/>
          <cell r="O492"/>
          <cell r="P492"/>
          <cell r="Q492"/>
          <cell r="R492"/>
          <cell r="S492"/>
          <cell r="T492"/>
          <cell r="U492"/>
          <cell r="V492"/>
          <cell r="W492"/>
          <cell r="X492"/>
          <cell r="Y492"/>
          <cell r="Z492"/>
          <cell r="AA492"/>
          <cell r="AB492"/>
          <cell r="AC492"/>
          <cell r="AD492"/>
          <cell r="AE492"/>
          <cell r="AF492"/>
          <cell r="AG492"/>
          <cell r="AH492"/>
          <cell r="AI492"/>
          <cell r="AJ492"/>
          <cell r="AK492"/>
          <cell r="AL492"/>
          <cell r="AM492"/>
          <cell r="AN492"/>
          <cell r="AO492"/>
          <cell r="AP492"/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/>
          <cell r="H493">
            <v>7826215.9100000001</v>
          </cell>
          <cell r="I493"/>
          <cell r="J493">
            <v>-30624.3</v>
          </cell>
          <cell r="K493"/>
          <cell r="L493">
            <v>7795591.6100000003</v>
          </cell>
          <cell r="M493"/>
          <cell r="N493">
            <v>-31279.629999999997</v>
          </cell>
          <cell r="O493"/>
          <cell r="P493">
            <v>7764311.9800000004</v>
          </cell>
          <cell r="Q493"/>
          <cell r="R493">
            <v>704676</v>
          </cell>
          <cell r="S493"/>
          <cell r="T493">
            <v>4.05</v>
          </cell>
          <cell r="U493"/>
          <cell r="V493">
            <v>316342</v>
          </cell>
          <cell r="W493"/>
          <cell r="X493">
            <v>-30624.3</v>
          </cell>
          <cell r="Y493"/>
          <cell r="Z493">
            <v>-5</v>
          </cell>
          <cell r="AA493"/>
          <cell r="AB493">
            <v>-1531.2149999999999</v>
          </cell>
          <cell r="AC493"/>
          <cell r="AD493">
            <v>988862.48499999999</v>
          </cell>
          <cell r="AE493"/>
          <cell r="AF493">
            <v>4.05</v>
          </cell>
          <cell r="AG493"/>
          <cell r="AH493">
            <v>315088</v>
          </cell>
          <cell r="AI493"/>
          <cell r="AJ493">
            <v>-31279.629999999997</v>
          </cell>
          <cell r="AK493"/>
          <cell r="AL493">
            <v>-5</v>
          </cell>
          <cell r="AM493"/>
          <cell r="AN493">
            <v>-1563.9814999999999</v>
          </cell>
          <cell r="AO493"/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/>
          <cell r="H494">
            <v>245354431.38999999</v>
          </cell>
          <cell r="I494"/>
          <cell r="J494">
            <v>-271907.89</v>
          </cell>
          <cell r="K494"/>
          <cell r="L494">
            <v>245082523.5</v>
          </cell>
          <cell r="M494"/>
          <cell r="N494">
            <v>-291341.7</v>
          </cell>
          <cell r="O494"/>
          <cell r="P494">
            <v>244791181.80000001</v>
          </cell>
          <cell r="Q494"/>
          <cell r="R494">
            <v>23364404</v>
          </cell>
          <cell r="S494"/>
          <cell r="T494">
            <v>4.05</v>
          </cell>
          <cell r="U494"/>
          <cell r="V494">
            <v>9931348</v>
          </cell>
          <cell r="W494"/>
          <cell r="X494">
            <v>-271907.89</v>
          </cell>
          <cell r="Y494"/>
          <cell r="Z494">
            <v>-5</v>
          </cell>
          <cell r="AA494"/>
          <cell r="AB494">
            <v>-13595.394500000002</v>
          </cell>
          <cell r="AC494"/>
          <cell r="AD494">
            <v>33010248.715500001</v>
          </cell>
          <cell r="AE494"/>
          <cell r="AF494">
            <v>4.05</v>
          </cell>
          <cell r="AG494"/>
          <cell r="AH494">
            <v>9919943</v>
          </cell>
          <cell r="AI494"/>
          <cell r="AJ494">
            <v>-291341.7</v>
          </cell>
          <cell r="AK494"/>
          <cell r="AL494">
            <v>-5</v>
          </cell>
          <cell r="AM494"/>
          <cell r="AN494">
            <v>-14567.084999999999</v>
          </cell>
          <cell r="AO494"/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/>
          <cell r="H495">
            <v>6957137.3200000003</v>
          </cell>
          <cell r="I495"/>
          <cell r="J495">
            <v>-7710.62</v>
          </cell>
          <cell r="K495"/>
          <cell r="L495">
            <v>6949426.7000000002</v>
          </cell>
          <cell r="M495"/>
          <cell r="N495">
            <v>-8261.7199999999993</v>
          </cell>
          <cell r="O495"/>
          <cell r="P495">
            <v>6941164.9800000004</v>
          </cell>
          <cell r="Q495"/>
          <cell r="R495">
            <v>662797</v>
          </cell>
          <cell r="S495"/>
          <cell r="T495">
            <v>4.05</v>
          </cell>
          <cell r="U495"/>
          <cell r="V495">
            <v>281608</v>
          </cell>
          <cell r="W495"/>
          <cell r="X495">
            <v>-7710.62</v>
          </cell>
          <cell r="Y495"/>
          <cell r="Z495">
            <v>-5</v>
          </cell>
          <cell r="AA495"/>
          <cell r="AB495">
            <v>-385.53100000000001</v>
          </cell>
          <cell r="AC495"/>
          <cell r="AD495">
            <v>936308.84900000005</v>
          </cell>
          <cell r="AE495"/>
          <cell r="AF495">
            <v>4.05</v>
          </cell>
          <cell r="AG495"/>
          <cell r="AH495">
            <v>281284</v>
          </cell>
          <cell r="AI495"/>
          <cell r="AJ495">
            <v>-8261.7199999999993</v>
          </cell>
          <cell r="AK495"/>
          <cell r="AL495">
            <v>-5</v>
          </cell>
          <cell r="AM495"/>
          <cell r="AN495">
            <v>-413.08600000000001</v>
          </cell>
          <cell r="AO495"/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/>
          <cell r="H496">
            <v>14747043.32</v>
          </cell>
          <cell r="I496"/>
          <cell r="J496">
            <v>-5495.39</v>
          </cell>
          <cell r="K496"/>
          <cell r="L496">
            <v>14741547.93</v>
          </cell>
          <cell r="M496"/>
          <cell r="N496">
            <v>-6274.32</v>
          </cell>
          <cell r="O496"/>
          <cell r="P496">
            <v>14735273.609999999</v>
          </cell>
          <cell r="Q496"/>
          <cell r="R496">
            <v>1402520</v>
          </cell>
          <cell r="S496"/>
          <cell r="T496">
            <v>4.05</v>
          </cell>
          <cell r="U496"/>
          <cell r="V496">
            <v>597144</v>
          </cell>
          <cell r="W496"/>
          <cell r="X496">
            <v>-5495.39</v>
          </cell>
          <cell r="Y496"/>
          <cell r="Z496">
            <v>-2</v>
          </cell>
          <cell r="AA496"/>
          <cell r="AB496">
            <v>-109.90780000000001</v>
          </cell>
          <cell r="AC496"/>
          <cell r="AD496">
            <v>1994058.7022000002</v>
          </cell>
          <cell r="AE496"/>
          <cell r="AF496">
            <v>4.05</v>
          </cell>
          <cell r="AG496"/>
          <cell r="AH496">
            <v>596906</v>
          </cell>
          <cell r="AI496"/>
          <cell r="AJ496">
            <v>-6274.32</v>
          </cell>
          <cell r="AK496"/>
          <cell r="AL496">
            <v>-2</v>
          </cell>
          <cell r="AM496"/>
          <cell r="AN496">
            <v>-125.48639999999999</v>
          </cell>
          <cell r="AO496"/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/>
          <cell r="H497">
            <v>113708.5</v>
          </cell>
          <cell r="I497"/>
          <cell r="J497">
            <v>-42.48</v>
          </cell>
          <cell r="K497"/>
          <cell r="L497">
            <v>113666.02</v>
          </cell>
          <cell r="M497"/>
          <cell r="N497">
            <v>-48.5</v>
          </cell>
          <cell r="O497"/>
          <cell r="P497">
            <v>113617.52</v>
          </cell>
          <cell r="Q497"/>
          <cell r="R497">
            <v>10800</v>
          </cell>
          <cell r="S497"/>
          <cell r="T497">
            <v>4.05</v>
          </cell>
          <cell r="U497"/>
          <cell r="V497">
            <v>4604</v>
          </cell>
          <cell r="W497"/>
          <cell r="X497">
            <v>-42.48</v>
          </cell>
          <cell r="Y497"/>
          <cell r="Z497">
            <v>0</v>
          </cell>
          <cell r="AA497"/>
          <cell r="AB497">
            <v>0</v>
          </cell>
          <cell r="AC497"/>
          <cell r="AD497">
            <v>15361.52</v>
          </cell>
          <cell r="AE497"/>
          <cell r="AF497">
            <v>4.05</v>
          </cell>
          <cell r="AG497"/>
          <cell r="AH497">
            <v>4602</v>
          </cell>
          <cell r="AI497"/>
          <cell r="AJ497">
            <v>-48.5</v>
          </cell>
          <cell r="AK497"/>
          <cell r="AL497">
            <v>0</v>
          </cell>
          <cell r="AM497"/>
          <cell r="AN497">
            <v>0</v>
          </cell>
          <cell r="AO497"/>
          <cell r="AP497">
            <v>19915.02</v>
          </cell>
        </row>
        <row r="498">
          <cell r="A498">
            <v>0</v>
          </cell>
          <cell r="B498"/>
          <cell r="C498"/>
          <cell r="D498"/>
          <cell r="E498"/>
          <cell r="F498" t="str">
            <v>TOTAL HIGH PLAINS / MCFADDEN - WIND</v>
          </cell>
          <cell r="G498"/>
          <cell r="H498">
            <v>274998536.44</v>
          </cell>
          <cell r="I498"/>
          <cell r="J498">
            <v>-315780.68</v>
          </cell>
          <cell r="K498"/>
          <cell r="L498">
            <v>274682755.75999999</v>
          </cell>
          <cell r="M498"/>
          <cell r="N498">
            <v>-337205.87</v>
          </cell>
          <cell r="O498"/>
          <cell r="P498">
            <v>274345549.88999999</v>
          </cell>
          <cell r="Q498"/>
          <cell r="R498">
            <v>26145197</v>
          </cell>
          <cell r="S498"/>
          <cell r="T498"/>
          <cell r="U498"/>
          <cell r="V498">
            <v>11131046</v>
          </cell>
          <cell r="W498"/>
          <cell r="X498">
            <v>-315780.68</v>
          </cell>
          <cell r="Y498"/>
          <cell r="Z498"/>
          <cell r="AA498"/>
          <cell r="AB498">
            <v>-15622.048300000004</v>
          </cell>
          <cell r="AC498"/>
          <cell r="AD498">
            <v>36944840.27170001</v>
          </cell>
          <cell r="AE498"/>
          <cell r="AF498"/>
          <cell r="AG498"/>
          <cell r="AH498">
            <v>11117823</v>
          </cell>
          <cell r="AI498"/>
          <cell r="AJ498">
            <v>-337205.87</v>
          </cell>
          <cell r="AK498"/>
          <cell r="AL498"/>
          <cell r="AM498"/>
          <cell r="AN498">
            <v>-16669.638900000002</v>
          </cell>
          <cell r="AO498"/>
          <cell r="AP498">
            <v>47708787.762799993</v>
          </cell>
        </row>
        <row r="499">
          <cell r="A499">
            <v>0</v>
          </cell>
          <cell r="B499"/>
          <cell r="C499"/>
          <cell r="D499"/>
          <cell r="E499"/>
          <cell r="F499"/>
          <cell r="G499"/>
          <cell r="H499"/>
          <cell r="I499"/>
          <cell r="J499"/>
          <cell r="K499"/>
          <cell r="L499"/>
          <cell r="M499"/>
          <cell r="N499"/>
          <cell r="O499"/>
          <cell r="P499"/>
          <cell r="Q499"/>
          <cell r="R499"/>
          <cell r="S499"/>
          <cell r="T499"/>
          <cell r="U499"/>
          <cell r="V499"/>
          <cell r="W499"/>
          <cell r="X499"/>
          <cell r="Y499"/>
          <cell r="Z499"/>
          <cell r="AA499"/>
          <cell r="AB499"/>
          <cell r="AC499"/>
          <cell r="AD499"/>
          <cell r="AE499"/>
          <cell r="AF499"/>
          <cell r="AG499"/>
          <cell r="AH499"/>
          <cell r="AI499"/>
          <cell r="AJ499"/>
          <cell r="AK499"/>
          <cell r="AL499"/>
          <cell r="AM499"/>
          <cell r="AN499"/>
          <cell r="AO499"/>
          <cell r="AP499"/>
        </row>
        <row r="500">
          <cell r="A500">
            <v>0</v>
          </cell>
          <cell r="B500"/>
          <cell r="C500"/>
          <cell r="D500"/>
          <cell r="E500"/>
          <cell r="F500" t="str">
            <v>LEANING JUMPER - WIND</v>
          </cell>
          <cell r="G500"/>
          <cell r="H500"/>
          <cell r="I500"/>
          <cell r="J500"/>
          <cell r="K500"/>
          <cell r="L500"/>
          <cell r="M500"/>
          <cell r="N500"/>
          <cell r="O500"/>
          <cell r="P500"/>
          <cell r="Q500"/>
          <cell r="R500"/>
          <cell r="S500"/>
          <cell r="T500"/>
          <cell r="U500"/>
          <cell r="V500"/>
          <cell r="W500"/>
          <cell r="X500"/>
          <cell r="Y500"/>
          <cell r="Z500"/>
          <cell r="AA500"/>
          <cell r="AB500"/>
          <cell r="AC500"/>
          <cell r="AD500"/>
          <cell r="AE500"/>
          <cell r="AF500"/>
          <cell r="AG500"/>
          <cell r="AH500"/>
          <cell r="AI500"/>
          <cell r="AJ500"/>
          <cell r="AK500"/>
          <cell r="AL500"/>
          <cell r="AM500"/>
          <cell r="AN500"/>
          <cell r="AO500"/>
          <cell r="AP500"/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/>
          <cell r="H501">
            <v>4944194.3099999996</v>
          </cell>
          <cell r="I501"/>
          <cell r="J501">
            <v>-20750.080000000002</v>
          </cell>
          <cell r="K501"/>
          <cell r="L501">
            <v>4923444.2299999995</v>
          </cell>
          <cell r="M501"/>
          <cell r="N501">
            <v>-21116.01</v>
          </cell>
          <cell r="O501"/>
          <cell r="P501">
            <v>4902328.22</v>
          </cell>
          <cell r="Q501"/>
          <cell r="R501">
            <v>995607</v>
          </cell>
          <cell r="S501"/>
          <cell r="T501">
            <v>3.96</v>
          </cell>
          <cell r="U501"/>
          <cell r="V501">
            <v>195379</v>
          </cell>
          <cell r="W501"/>
          <cell r="X501">
            <v>-20750.080000000002</v>
          </cell>
          <cell r="Y501"/>
          <cell r="Z501">
            <v>-5</v>
          </cell>
          <cell r="AA501"/>
          <cell r="AB501">
            <v>-1037.5040000000001</v>
          </cell>
          <cell r="AC501"/>
          <cell r="AD501">
            <v>1169198.416</v>
          </cell>
          <cell r="AE501"/>
          <cell r="AF501">
            <v>3.96</v>
          </cell>
          <cell r="AG501"/>
          <cell r="AH501">
            <v>194550</v>
          </cell>
          <cell r="AI501"/>
          <cell r="AJ501">
            <v>-21116.01</v>
          </cell>
          <cell r="AK501"/>
          <cell r="AL501">
            <v>-5</v>
          </cell>
          <cell r="AM501"/>
          <cell r="AN501">
            <v>-1055.8004999999998</v>
          </cell>
          <cell r="AO501"/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/>
          <cell r="H502">
            <v>155200731.50999999</v>
          </cell>
          <cell r="I502"/>
          <cell r="J502">
            <v>-210509.58000000002</v>
          </cell>
          <cell r="K502"/>
          <cell r="L502">
            <v>154990221.92999998</v>
          </cell>
          <cell r="M502"/>
          <cell r="N502">
            <v>-225353.88</v>
          </cell>
          <cell r="O502"/>
          <cell r="P502">
            <v>154764868.04999998</v>
          </cell>
          <cell r="Q502"/>
          <cell r="R502">
            <v>32084829</v>
          </cell>
          <cell r="S502"/>
          <cell r="T502">
            <v>4.08</v>
          </cell>
          <cell r="U502"/>
          <cell r="V502">
            <v>6327895</v>
          </cell>
          <cell r="W502"/>
          <cell r="X502">
            <v>-210509.58000000002</v>
          </cell>
          <cell r="Y502"/>
          <cell r="Z502">
            <v>-5</v>
          </cell>
          <cell r="AA502"/>
          <cell r="AB502">
            <v>-10525.479000000001</v>
          </cell>
          <cell r="AC502"/>
          <cell r="AD502">
            <v>38191688.941</v>
          </cell>
          <cell r="AE502"/>
          <cell r="AF502">
            <v>4.08</v>
          </cell>
          <cell r="AG502"/>
          <cell r="AH502">
            <v>6319004</v>
          </cell>
          <cell r="AI502"/>
          <cell r="AJ502">
            <v>-225353.88</v>
          </cell>
          <cell r="AK502"/>
          <cell r="AL502">
            <v>-5</v>
          </cell>
          <cell r="AM502"/>
          <cell r="AN502">
            <v>-11267.694</v>
          </cell>
          <cell r="AO502"/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/>
          <cell r="H503">
            <v>5450980.0700000003</v>
          </cell>
          <cell r="I503"/>
          <cell r="J503">
            <v>-7319.99</v>
          </cell>
          <cell r="K503"/>
          <cell r="L503">
            <v>5443660.0800000001</v>
          </cell>
          <cell r="M503"/>
          <cell r="N503">
            <v>-7836.6</v>
          </cell>
          <cell r="O503"/>
          <cell r="P503">
            <v>5435823.4800000004</v>
          </cell>
          <cell r="Q503"/>
          <cell r="R503">
            <v>1096696</v>
          </cell>
          <cell r="S503"/>
          <cell r="T503">
            <v>3.96</v>
          </cell>
          <cell r="U503"/>
          <cell r="V503">
            <v>215714</v>
          </cell>
          <cell r="W503"/>
          <cell r="X503">
            <v>-7319.99</v>
          </cell>
          <cell r="Y503"/>
          <cell r="Z503">
            <v>-5</v>
          </cell>
          <cell r="AA503"/>
          <cell r="AB503">
            <v>-365.99949999999995</v>
          </cell>
          <cell r="AC503"/>
          <cell r="AD503">
            <v>1304724.0105000001</v>
          </cell>
          <cell r="AE503"/>
          <cell r="AF503">
            <v>3.96</v>
          </cell>
          <cell r="AG503"/>
          <cell r="AH503">
            <v>215414</v>
          </cell>
          <cell r="AI503"/>
          <cell r="AJ503">
            <v>-7836.6</v>
          </cell>
          <cell r="AK503"/>
          <cell r="AL503">
            <v>-5</v>
          </cell>
          <cell r="AM503"/>
          <cell r="AN503">
            <v>-391.83</v>
          </cell>
          <cell r="AO503"/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/>
          <cell r="H504">
            <v>9073183.2899999991</v>
          </cell>
          <cell r="I504"/>
          <cell r="J504">
            <v>-4849.1499999999996</v>
          </cell>
          <cell r="K504"/>
          <cell r="L504">
            <v>9068334.1399999987</v>
          </cell>
          <cell r="M504"/>
          <cell r="N504">
            <v>-5486.54</v>
          </cell>
          <cell r="O504"/>
          <cell r="P504">
            <v>9062847.5999999996</v>
          </cell>
          <cell r="Q504"/>
          <cell r="R504">
            <v>1837461</v>
          </cell>
          <cell r="S504"/>
          <cell r="T504">
            <v>3.96</v>
          </cell>
          <cell r="U504"/>
          <cell r="V504">
            <v>359202</v>
          </cell>
          <cell r="W504"/>
          <cell r="X504">
            <v>-4849.1499999999996</v>
          </cell>
          <cell r="Y504"/>
          <cell r="Z504">
            <v>-2</v>
          </cell>
          <cell r="AA504"/>
          <cell r="AB504">
            <v>-96.98299999999999</v>
          </cell>
          <cell r="AC504"/>
          <cell r="AD504">
            <v>2191716.8670000001</v>
          </cell>
          <cell r="AE504"/>
          <cell r="AF504">
            <v>3.96</v>
          </cell>
          <cell r="AG504"/>
          <cell r="AH504">
            <v>358997</v>
          </cell>
          <cell r="AI504"/>
          <cell r="AJ504">
            <v>-5486.54</v>
          </cell>
          <cell r="AK504"/>
          <cell r="AL504">
            <v>-2</v>
          </cell>
          <cell r="AM504"/>
          <cell r="AN504">
            <v>-109.7308</v>
          </cell>
          <cell r="AO504"/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/>
          <cell r="H505">
            <v>81035.73</v>
          </cell>
          <cell r="I505"/>
          <cell r="J505">
            <v>-44.34</v>
          </cell>
          <cell r="K505"/>
          <cell r="L505">
            <v>80991.39</v>
          </cell>
          <cell r="M505"/>
          <cell r="N505">
            <v>-50.14</v>
          </cell>
          <cell r="O505"/>
          <cell r="P505">
            <v>80941.25</v>
          </cell>
          <cell r="Q505"/>
          <cell r="R505">
            <v>17052</v>
          </cell>
          <cell r="S505"/>
          <cell r="T505">
            <v>3.96</v>
          </cell>
          <cell r="U505"/>
          <cell r="V505">
            <v>3208</v>
          </cell>
          <cell r="W505"/>
          <cell r="X505">
            <v>-44.34</v>
          </cell>
          <cell r="Y505"/>
          <cell r="Z505">
            <v>0</v>
          </cell>
          <cell r="AA505"/>
          <cell r="AB505">
            <v>0</v>
          </cell>
          <cell r="AC505"/>
          <cell r="AD505">
            <v>20215.66</v>
          </cell>
          <cell r="AE505"/>
          <cell r="AF505">
            <v>3.96</v>
          </cell>
          <cell r="AG505"/>
          <cell r="AH505">
            <v>3206</v>
          </cell>
          <cell r="AI505"/>
          <cell r="AJ505">
            <v>-50.14</v>
          </cell>
          <cell r="AK505"/>
          <cell r="AL505">
            <v>0</v>
          </cell>
          <cell r="AM505"/>
          <cell r="AN505">
            <v>0</v>
          </cell>
          <cell r="AO505"/>
          <cell r="AP505">
            <v>23371.52</v>
          </cell>
        </row>
        <row r="506">
          <cell r="A506">
            <v>0</v>
          </cell>
          <cell r="B506"/>
          <cell r="C506"/>
          <cell r="D506"/>
          <cell r="E506"/>
          <cell r="F506" t="str">
            <v>TOTAL LEANING JUMPER - WIND</v>
          </cell>
          <cell r="G506"/>
          <cell r="H506">
            <v>174750124.90999997</v>
          </cell>
          <cell r="I506"/>
          <cell r="J506">
            <v>-243473.14</v>
          </cell>
          <cell r="K506"/>
          <cell r="L506">
            <v>174506651.76999995</v>
          </cell>
          <cell r="M506"/>
          <cell r="N506">
            <v>-259843.17000000004</v>
          </cell>
          <cell r="O506"/>
          <cell r="P506">
            <v>174246808.59999996</v>
          </cell>
          <cell r="Q506"/>
          <cell r="R506">
            <v>36031645</v>
          </cell>
          <cell r="S506"/>
          <cell r="T506"/>
          <cell r="U506"/>
          <cell r="V506">
            <v>7101398</v>
          </cell>
          <cell r="W506"/>
          <cell r="X506">
            <v>-243473.14</v>
          </cell>
          <cell r="Y506"/>
          <cell r="Z506"/>
          <cell r="AA506"/>
          <cell r="AB506">
            <v>-12025.965500000002</v>
          </cell>
          <cell r="AC506"/>
          <cell r="AD506">
            <v>42877543.894499995</v>
          </cell>
          <cell r="AE506"/>
          <cell r="AF506"/>
          <cell r="AG506"/>
          <cell r="AH506">
            <v>7091171</v>
          </cell>
          <cell r="AI506"/>
          <cell r="AJ506">
            <v>-259843.17000000004</v>
          </cell>
          <cell r="AK506"/>
          <cell r="AL506"/>
          <cell r="AM506"/>
          <cell r="AN506">
            <v>-12825.055299999998</v>
          </cell>
          <cell r="AO506"/>
          <cell r="AP506">
            <v>49696046.669199996</v>
          </cell>
        </row>
        <row r="507">
          <cell r="A507">
            <v>0</v>
          </cell>
          <cell r="B507"/>
          <cell r="C507"/>
          <cell r="D507"/>
          <cell r="E507"/>
          <cell r="F507"/>
          <cell r="G507"/>
          <cell r="H507"/>
          <cell r="I507"/>
          <cell r="J507"/>
          <cell r="K507"/>
          <cell r="L507"/>
          <cell r="M507"/>
          <cell r="N507"/>
          <cell r="O507"/>
          <cell r="P507"/>
          <cell r="Q507"/>
          <cell r="R507"/>
          <cell r="S507"/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  <cell r="AM507"/>
          <cell r="AN507"/>
          <cell r="AO507"/>
          <cell r="AP507"/>
        </row>
        <row r="508">
          <cell r="A508">
            <v>0</v>
          </cell>
          <cell r="B508"/>
          <cell r="C508"/>
          <cell r="D508"/>
          <cell r="E508"/>
          <cell r="F508" t="str">
            <v>MARENGO - WIND</v>
          </cell>
          <cell r="G508"/>
          <cell r="H508"/>
          <cell r="I508"/>
          <cell r="J508"/>
          <cell r="K508"/>
          <cell r="L508"/>
          <cell r="M508"/>
          <cell r="N508"/>
          <cell r="O508"/>
          <cell r="P508"/>
          <cell r="Q508"/>
          <cell r="R508"/>
          <cell r="S508"/>
          <cell r="T508"/>
          <cell r="U508"/>
          <cell r="V508"/>
          <cell r="W508"/>
          <cell r="X508"/>
          <cell r="Y508"/>
          <cell r="Z508"/>
          <cell r="AA508"/>
          <cell r="AB508"/>
          <cell r="AC508"/>
          <cell r="AD508"/>
          <cell r="AE508"/>
          <cell r="AF508"/>
          <cell r="AG508"/>
          <cell r="AH508"/>
          <cell r="AI508"/>
          <cell r="AJ508"/>
          <cell r="AK508"/>
          <cell r="AL508"/>
          <cell r="AM508"/>
          <cell r="AN508"/>
          <cell r="AO508"/>
          <cell r="AP508"/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/>
          <cell r="H509">
            <v>10204779.66</v>
          </cell>
          <cell r="I509"/>
          <cell r="J509">
            <v>-41509.86</v>
          </cell>
          <cell r="K509"/>
          <cell r="L509">
            <v>10163269.800000001</v>
          </cell>
          <cell r="M509"/>
          <cell r="N509">
            <v>-42274.65</v>
          </cell>
          <cell r="O509"/>
          <cell r="P509">
            <v>10120995.15</v>
          </cell>
          <cell r="Q509"/>
          <cell r="R509">
            <v>1552881</v>
          </cell>
          <cell r="S509"/>
          <cell r="T509">
            <v>4.05</v>
          </cell>
          <cell r="U509"/>
          <cell r="V509">
            <v>412453</v>
          </cell>
          <cell r="W509"/>
          <cell r="X509">
            <v>-41509.86</v>
          </cell>
          <cell r="Y509"/>
          <cell r="Z509">
            <v>-5</v>
          </cell>
          <cell r="AA509"/>
          <cell r="AB509">
            <v>-2075.4929999999999</v>
          </cell>
          <cell r="AC509"/>
          <cell r="AD509">
            <v>1921748.6469999999</v>
          </cell>
          <cell r="AE509"/>
          <cell r="AF509">
            <v>4.05</v>
          </cell>
          <cell r="AG509"/>
          <cell r="AH509">
            <v>410756</v>
          </cell>
          <cell r="AI509"/>
          <cell r="AJ509">
            <v>-42274.65</v>
          </cell>
          <cell r="AK509"/>
          <cell r="AL509">
            <v>-5</v>
          </cell>
          <cell r="AM509"/>
          <cell r="AN509">
            <v>-2113.7325000000001</v>
          </cell>
          <cell r="AO509"/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/>
          <cell r="H510">
            <v>325732057.39999998</v>
          </cell>
          <cell r="I510"/>
          <cell r="J510">
            <v>-404508.22</v>
          </cell>
          <cell r="K510"/>
          <cell r="L510">
            <v>325327549.17999995</v>
          </cell>
          <cell r="M510"/>
          <cell r="N510">
            <v>-432598.80000000005</v>
          </cell>
          <cell r="O510"/>
          <cell r="P510">
            <v>324894950.37999994</v>
          </cell>
          <cell r="Q510"/>
          <cell r="R510">
            <v>52036563</v>
          </cell>
          <cell r="S510"/>
          <cell r="T510">
            <v>4.05</v>
          </cell>
          <cell r="U510"/>
          <cell r="V510">
            <v>13183957</v>
          </cell>
          <cell r="W510"/>
          <cell r="X510">
            <v>-404508.22</v>
          </cell>
          <cell r="Y510"/>
          <cell r="Z510">
            <v>-5</v>
          </cell>
          <cell r="AA510"/>
          <cell r="AB510">
            <v>-20225.411</v>
          </cell>
          <cell r="AC510"/>
          <cell r="AD510">
            <v>64795786.369000003</v>
          </cell>
          <cell r="AE510"/>
          <cell r="AF510">
            <v>4.05</v>
          </cell>
          <cell r="AG510"/>
          <cell r="AH510">
            <v>13167006</v>
          </cell>
          <cell r="AI510"/>
          <cell r="AJ510">
            <v>-432598.80000000005</v>
          </cell>
          <cell r="AK510"/>
          <cell r="AL510">
            <v>-5</v>
          </cell>
          <cell r="AM510"/>
          <cell r="AN510">
            <v>-21629.94</v>
          </cell>
          <cell r="AO510"/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/>
          <cell r="H511">
            <v>9356542.0199999996</v>
          </cell>
          <cell r="I511"/>
          <cell r="J511">
            <v>-11594.27</v>
          </cell>
          <cell r="K511"/>
          <cell r="L511">
            <v>9344947.75</v>
          </cell>
          <cell r="M511"/>
          <cell r="N511">
            <v>-12399.68</v>
          </cell>
          <cell r="O511"/>
          <cell r="P511">
            <v>9332548.0700000003</v>
          </cell>
          <cell r="Q511"/>
          <cell r="R511">
            <v>1481456</v>
          </cell>
          <cell r="S511"/>
          <cell r="T511">
            <v>4.05</v>
          </cell>
          <cell r="U511"/>
          <cell r="V511">
            <v>378705</v>
          </cell>
          <cell r="W511"/>
          <cell r="X511">
            <v>-11594.27</v>
          </cell>
          <cell r="Y511"/>
          <cell r="Z511">
            <v>-5</v>
          </cell>
          <cell r="AA511"/>
          <cell r="AB511">
            <v>-579.71350000000007</v>
          </cell>
          <cell r="AC511"/>
          <cell r="AD511">
            <v>1847987.0164999999</v>
          </cell>
          <cell r="AE511"/>
          <cell r="AF511">
            <v>4.05</v>
          </cell>
          <cell r="AG511"/>
          <cell r="AH511">
            <v>378219</v>
          </cell>
          <cell r="AI511"/>
          <cell r="AJ511">
            <v>-12399.68</v>
          </cell>
          <cell r="AK511"/>
          <cell r="AL511">
            <v>-5</v>
          </cell>
          <cell r="AM511"/>
          <cell r="AN511">
            <v>-619.98400000000004</v>
          </cell>
          <cell r="AO511"/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/>
          <cell r="H512">
            <v>19708441.550000001</v>
          </cell>
          <cell r="I512"/>
          <cell r="J512">
            <v>-9074.5</v>
          </cell>
          <cell r="K512"/>
          <cell r="L512">
            <v>19699367.050000001</v>
          </cell>
          <cell r="M512"/>
          <cell r="N512">
            <v>-10283.15</v>
          </cell>
          <cell r="O512"/>
          <cell r="P512">
            <v>19689083.900000002</v>
          </cell>
          <cell r="Q512"/>
          <cell r="R512">
            <v>3127550</v>
          </cell>
          <cell r="S512"/>
          <cell r="T512">
            <v>4.05</v>
          </cell>
          <cell r="U512"/>
          <cell r="V512">
            <v>798008</v>
          </cell>
          <cell r="W512"/>
          <cell r="X512">
            <v>-9074.5</v>
          </cell>
          <cell r="Y512"/>
          <cell r="Z512">
            <v>-2</v>
          </cell>
          <cell r="AA512"/>
          <cell r="AB512">
            <v>-181.49</v>
          </cell>
          <cell r="AC512"/>
          <cell r="AD512">
            <v>3916302.01</v>
          </cell>
          <cell r="AE512"/>
          <cell r="AF512">
            <v>4.05</v>
          </cell>
          <cell r="AG512"/>
          <cell r="AH512">
            <v>797616</v>
          </cell>
          <cell r="AI512"/>
          <cell r="AJ512">
            <v>-10283.15</v>
          </cell>
          <cell r="AK512"/>
          <cell r="AL512">
            <v>-2</v>
          </cell>
          <cell r="AM512"/>
          <cell r="AN512">
            <v>-205.66299999999998</v>
          </cell>
          <cell r="AO512"/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/>
          <cell r="H513">
            <v>337118.68</v>
          </cell>
          <cell r="I513"/>
          <cell r="J513">
            <v>-152.88999999999999</v>
          </cell>
          <cell r="K513"/>
          <cell r="L513">
            <v>336965.79</v>
          </cell>
          <cell r="M513"/>
          <cell r="N513">
            <v>-173.05</v>
          </cell>
          <cell r="O513"/>
          <cell r="P513">
            <v>336792.74</v>
          </cell>
          <cell r="Q513"/>
          <cell r="R513">
            <v>52243</v>
          </cell>
          <cell r="S513"/>
          <cell r="T513">
            <v>4.05</v>
          </cell>
          <cell r="U513"/>
          <cell r="V513">
            <v>13650</v>
          </cell>
          <cell r="W513"/>
          <cell r="X513">
            <v>-152.88999999999999</v>
          </cell>
          <cell r="Y513"/>
          <cell r="Z513">
            <v>0</v>
          </cell>
          <cell r="AA513"/>
          <cell r="AB513">
            <v>0</v>
          </cell>
          <cell r="AC513"/>
          <cell r="AD513">
            <v>65740.11</v>
          </cell>
          <cell r="AE513"/>
          <cell r="AF513">
            <v>4.05</v>
          </cell>
          <cell r="AG513"/>
          <cell r="AH513">
            <v>13644</v>
          </cell>
          <cell r="AI513"/>
          <cell r="AJ513">
            <v>-173.05</v>
          </cell>
          <cell r="AK513"/>
          <cell r="AL513">
            <v>0</v>
          </cell>
          <cell r="AM513"/>
          <cell r="AN513">
            <v>0</v>
          </cell>
          <cell r="AO513"/>
          <cell r="AP513">
            <v>79211.06</v>
          </cell>
        </row>
        <row r="514">
          <cell r="A514">
            <v>0</v>
          </cell>
          <cell r="B514"/>
          <cell r="C514"/>
          <cell r="D514"/>
          <cell r="E514"/>
          <cell r="F514" t="str">
            <v>TOTAL MARENGO - WIND</v>
          </cell>
          <cell r="G514"/>
          <cell r="H514">
            <v>365338939.31</v>
          </cell>
          <cell r="I514"/>
          <cell r="J514">
            <v>-466839.74</v>
          </cell>
          <cell r="K514"/>
          <cell r="L514">
            <v>364872099.56999999</v>
          </cell>
          <cell r="M514"/>
          <cell r="N514">
            <v>-497729.33000000007</v>
          </cell>
          <cell r="O514"/>
          <cell r="P514">
            <v>364374370.23999989</v>
          </cell>
          <cell r="Q514"/>
          <cell r="R514">
            <v>58250693</v>
          </cell>
          <cell r="S514"/>
          <cell r="T514"/>
          <cell r="U514"/>
          <cell r="V514">
            <v>14786773</v>
          </cell>
          <cell r="W514"/>
          <cell r="X514">
            <v>-466839.74</v>
          </cell>
          <cell r="Y514"/>
          <cell r="Z514"/>
          <cell r="AA514"/>
          <cell r="AB514">
            <v>-23062.107500000002</v>
          </cell>
          <cell r="AC514"/>
          <cell r="AD514">
            <v>72547564.152500004</v>
          </cell>
          <cell r="AE514"/>
          <cell r="AF514"/>
          <cell r="AG514"/>
          <cell r="AH514">
            <v>14767241</v>
          </cell>
          <cell r="AI514"/>
          <cell r="AJ514">
            <v>-497729.33000000007</v>
          </cell>
          <cell r="AK514"/>
          <cell r="AL514"/>
          <cell r="AM514"/>
          <cell r="AN514">
            <v>-24569.319500000001</v>
          </cell>
          <cell r="AO514"/>
          <cell r="AP514">
            <v>86792506.503000021</v>
          </cell>
        </row>
        <row r="515">
          <cell r="A515">
            <v>0</v>
          </cell>
          <cell r="B515"/>
          <cell r="C515"/>
          <cell r="D515"/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</row>
        <row r="516">
          <cell r="A516">
            <v>0</v>
          </cell>
          <cell r="B516"/>
          <cell r="C516"/>
          <cell r="D516"/>
          <cell r="E516"/>
          <cell r="F516" t="str">
            <v>SEVEN MILE HILL - WIND</v>
          </cell>
          <cell r="G516"/>
          <cell r="H516"/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/>
          <cell r="H517">
            <v>5976710.8899999997</v>
          </cell>
          <cell r="I517"/>
          <cell r="J517">
            <v>-23936.95</v>
          </cell>
          <cell r="K517"/>
          <cell r="L517">
            <v>5952773.9399999995</v>
          </cell>
          <cell r="M517"/>
          <cell r="N517">
            <v>-24348.12</v>
          </cell>
          <cell r="O517"/>
          <cell r="P517">
            <v>5928425.8199999994</v>
          </cell>
          <cell r="Q517"/>
          <cell r="R517">
            <v>740042</v>
          </cell>
          <cell r="S517"/>
          <cell r="T517">
            <v>4.05</v>
          </cell>
          <cell r="U517"/>
          <cell r="V517">
            <v>241572</v>
          </cell>
          <cell r="W517"/>
          <cell r="X517">
            <v>-23936.95</v>
          </cell>
          <cell r="Y517"/>
          <cell r="Z517">
            <v>-5</v>
          </cell>
          <cell r="AA517"/>
          <cell r="AB517">
            <v>-1196.8475000000001</v>
          </cell>
          <cell r="AC517"/>
          <cell r="AD517">
            <v>956480.20250000001</v>
          </cell>
          <cell r="AE517"/>
          <cell r="AF517">
            <v>4.05</v>
          </cell>
          <cell r="AG517"/>
          <cell r="AH517">
            <v>240594</v>
          </cell>
          <cell r="AI517"/>
          <cell r="AJ517">
            <v>-24348.12</v>
          </cell>
          <cell r="AK517"/>
          <cell r="AL517">
            <v>-5</v>
          </cell>
          <cell r="AM517"/>
          <cell r="AN517">
            <v>-1217.4059999999999</v>
          </cell>
          <cell r="AO517"/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/>
          <cell r="H518">
            <v>214736151.83000001</v>
          </cell>
          <cell r="I518"/>
          <cell r="J518">
            <v>-255123.81</v>
          </cell>
          <cell r="K518"/>
          <cell r="L518">
            <v>214481028.02000001</v>
          </cell>
          <cell r="M518"/>
          <cell r="N518">
            <v>-272209.52</v>
          </cell>
          <cell r="O518"/>
          <cell r="P518">
            <v>214208818.5</v>
          </cell>
          <cell r="Q518"/>
          <cell r="R518">
            <v>28544136</v>
          </cell>
          <cell r="S518"/>
          <cell r="T518">
            <v>4.05</v>
          </cell>
          <cell r="U518"/>
          <cell r="V518">
            <v>8691648</v>
          </cell>
          <cell r="W518"/>
          <cell r="X518">
            <v>-255123.81</v>
          </cell>
          <cell r="Y518"/>
          <cell r="Z518">
            <v>-5</v>
          </cell>
          <cell r="AA518"/>
          <cell r="AB518">
            <v>-12756.190500000001</v>
          </cell>
          <cell r="AC518"/>
          <cell r="AD518">
            <v>36967903.999499999</v>
          </cell>
          <cell r="AE518"/>
          <cell r="AF518">
            <v>4.05</v>
          </cell>
          <cell r="AG518"/>
          <cell r="AH518">
            <v>8680969</v>
          </cell>
          <cell r="AI518"/>
          <cell r="AJ518">
            <v>-272209.52</v>
          </cell>
          <cell r="AK518"/>
          <cell r="AL518">
            <v>-5</v>
          </cell>
          <cell r="AM518"/>
          <cell r="AN518">
            <v>-13610.476000000001</v>
          </cell>
          <cell r="AO518"/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/>
          <cell r="H519">
            <v>6597543.9699999997</v>
          </cell>
          <cell r="I519"/>
          <cell r="J519">
            <v>-7843.39</v>
          </cell>
          <cell r="K519"/>
          <cell r="L519">
            <v>6589700.5800000001</v>
          </cell>
          <cell r="M519"/>
          <cell r="N519">
            <v>-8368.58</v>
          </cell>
          <cell r="O519"/>
          <cell r="P519">
            <v>6581332</v>
          </cell>
          <cell r="Q519"/>
          <cell r="R519">
            <v>879420</v>
          </cell>
          <cell r="S519"/>
          <cell r="T519">
            <v>4.05</v>
          </cell>
          <cell r="U519"/>
          <cell r="V519">
            <v>267042</v>
          </cell>
          <cell r="W519"/>
          <cell r="X519">
            <v>-7843.39</v>
          </cell>
          <cell r="Y519"/>
          <cell r="Z519">
            <v>-5</v>
          </cell>
          <cell r="AA519"/>
          <cell r="AB519">
            <v>-392.16950000000003</v>
          </cell>
          <cell r="AC519"/>
          <cell r="AD519">
            <v>1138226.4405</v>
          </cell>
          <cell r="AE519"/>
          <cell r="AF519">
            <v>4.05</v>
          </cell>
          <cell r="AG519"/>
          <cell r="AH519">
            <v>266713</v>
          </cell>
          <cell r="AI519"/>
          <cell r="AJ519">
            <v>-8368.58</v>
          </cell>
          <cell r="AK519"/>
          <cell r="AL519">
            <v>-5</v>
          </cell>
          <cell r="AM519"/>
          <cell r="AN519">
            <v>-418.42900000000003</v>
          </cell>
          <cell r="AO519"/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/>
          <cell r="H520">
            <v>13215081.41</v>
          </cell>
          <cell r="I520"/>
          <cell r="J520">
            <v>-5586.49</v>
          </cell>
          <cell r="K520"/>
          <cell r="L520">
            <v>13209494.92</v>
          </cell>
          <cell r="M520"/>
          <cell r="N520">
            <v>-6312.27</v>
          </cell>
          <cell r="O520"/>
          <cell r="P520">
            <v>13203182.65</v>
          </cell>
          <cell r="Q520"/>
          <cell r="R520">
            <v>1734141</v>
          </cell>
          <cell r="S520"/>
          <cell r="T520">
            <v>4.05</v>
          </cell>
          <cell r="U520"/>
          <cell r="V520">
            <v>535098</v>
          </cell>
          <cell r="W520"/>
          <cell r="X520">
            <v>-5586.49</v>
          </cell>
          <cell r="Y520"/>
          <cell r="Z520">
            <v>-2</v>
          </cell>
          <cell r="AA520"/>
          <cell r="AB520">
            <v>-111.7298</v>
          </cell>
          <cell r="AC520"/>
          <cell r="AD520">
            <v>2263540.7801999999</v>
          </cell>
          <cell r="AE520"/>
          <cell r="AF520">
            <v>4.05</v>
          </cell>
          <cell r="AG520"/>
          <cell r="AH520">
            <v>534857</v>
          </cell>
          <cell r="AI520"/>
          <cell r="AJ520">
            <v>-6312.27</v>
          </cell>
          <cell r="AK520"/>
          <cell r="AL520">
            <v>-2</v>
          </cell>
          <cell r="AM520"/>
          <cell r="AN520">
            <v>-126.2454</v>
          </cell>
          <cell r="AO520"/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/>
          <cell r="H521">
            <v>515769.57</v>
          </cell>
          <cell r="I521"/>
          <cell r="J521">
            <v>-216.45</v>
          </cell>
          <cell r="K521"/>
          <cell r="L521">
            <v>515553.12</v>
          </cell>
          <cell r="M521"/>
          <cell r="N521">
            <v>-244.55999999999997</v>
          </cell>
          <cell r="O521"/>
          <cell r="P521">
            <v>515308.56</v>
          </cell>
          <cell r="Q521"/>
          <cell r="R521">
            <v>65645</v>
          </cell>
          <cell r="S521"/>
          <cell r="T521">
            <v>4.05</v>
          </cell>
          <cell r="U521"/>
          <cell r="V521">
            <v>20884</v>
          </cell>
          <cell r="W521"/>
          <cell r="X521">
            <v>-216.45</v>
          </cell>
          <cell r="Y521"/>
          <cell r="Z521">
            <v>0</v>
          </cell>
          <cell r="AA521"/>
          <cell r="AB521">
            <v>0</v>
          </cell>
          <cell r="AC521"/>
          <cell r="AD521">
            <v>86312.55</v>
          </cell>
          <cell r="AE521"/>
          <cell r="AF521">
            <v>4.05</v>
          </cell>
          <cell r="AG521"/>
          <cell r="AH521">
            <v>20875</v>
          </cell>
          <cell r="AI521"/>
          <cell r="AJ521">
            <v>-244.55999999999997</v>
          </cell>
          <cell r="AK521"/>
          <cell r="AL521">
            <v>0</v>
          </cell>
          <cell r="AM521"/>
          <cell r="AN521">
            <v>0</v>
          </cell>
          <cell r="AO521"/>
          <cell r="AP521">
            <v>106942.99</v>
          </cell>
        </row>
        <row r="522">
          <cell r="A522">
            <v>0</v>
          </cell>
          <cell r="B522"/>
          <cell r="C522"/>
          <cell r="D522"/>
          <cell r="E522"/>
          <cell r="F522" t="str">
            <v>TOTAL SEVEN MILE HILL - WIND</v>
          </cell>
          <cell r="G522"/>
          <cell r="H522">
            <v>241041257.66999999</v>
          </cell>
          <cell r="I522"/>
          <cell r="J522">
            <v>-292707.09000000003</v>
          </cell>
          <cell r="K522"/>
          <cell r="L522">
            <v>240748550.58000001</v>
          </cell>
          <cell r="M522"/>
          <cell r="N522">
            <v>-311483.05000000005</v>
          </cell>
          <cell r="O522"/>
          <cell r="P522">
            <v>240437067.53</v>
          </cell>
          <cell r="Q522"/>
          <cell r="R522">
            <v>31963384</v>
          </cell>
          <cell r="S522"/>
          <cell r="T522"/>
          <cell r="U522"/>
          <cell r="V522">
            <v>9756244</v>
          </cell>
          <cell r="W522"/>
          <cell r="X522">
            <v>-292707.09000000003</v>
          </cell>
          <cell r="Y522"/>
          <cell r="Z522"/>
          <cell r="AA522"/>
          <cell r="AB522">
            <v>-14456.9373</v>
          </cell>
          <cell r="AC522"/>
          <cell r="AD522">
            <v>41412463.972699992</v>
          </cell>
          <cell r="AE522"/>
          <cell r="AF522"/>
          <cell r="AG522"/>
          <cell r="AH522">
            <v>9744008</v>
          </cell>
          <cell r="AI522"/>
          <cell r="AJ522">
            <v>-311483.05000000005</v>
          </cell>
          <cell r="AK522"/>
          <cell r="AL522"/>
          <cell r="AM522"/>
          <cell r="AN522">
            <v>-15372.556400000001</v>
          </cell>
          <cell r="AO522"/>
          <cell r="AP522">
            <v>50829616.366299994</v>
          </cell>
        </row>
        <row r="523">
          <cell r="A523">
            <v>0</v>
          </cell>
          <cell r="B523"/>
          <cell r="C523"/>
          <cell r="D523"/>
          <cell r="E523"/>
          <cell r="F523"/>
          <cell r="G523"/>
          <cell r="H523"/>
          <cell r="I523"/>
          <cell r="J523"/>
          <cell r="K523"/>
          <cell r="L523"/>
          <cell r="M523"/>
          <cell r="N523"/>
          <cell r="O523"/>
          <cell r="P523"/>
          <cell r="Q523"/>
          <cell r="R523"/>
          <cell r="S523"/>
          <cell r="T523"/>
          <cell r="U523"/>
          <cell r="V523"/>
          <cell r="W523"/>
          <cell r="X523"/>
          <cell r="Y523"/>
          <cell r="Z523"/>
          <cell r="AA523"/>
          <cell r="AB523"/>
          <cell r="AC523"/>
          <cell r="AD523"/>
          <cell r="AE523"/>
          <cell r="AF523"/>
          <cell r="AG523"/>
          <cell r="AH523"/>
          <cell r="AI523"/>
          <cell r="AJ523"/>
          <cell r="AK523"/>
          <cell r="AL523"/>
          <cell r="AM523"/>
          <cell r="AN523"/>
          <cell r="AO523"/>
          <cell r="AP523"/>
        </row>
        <row r="524">
          <cell r="A524">
            <v>0</v>
          </cell>
          <cell r="B524"/>
          <cell r="C524"/>
          <cell r="D524"/>
          <cell r="E524"/>
          <cell r="F524" t="str">
            <v>SOLAR GENERATING</v>
          </cell>
          <cell r="G524"/>
          <cell r="H524"/>
          <cell r="I524"/>
          <cell r="J524"/>
          <cell r="K524"/>
          <cell r="L524"/>
          <cell r="M524"/>
          <cell r="N524"/>
          <cell r="O524"/>
          <cell r="P524"/>
          <cell r="Q524"/>
          <cell r="R524"/>
          <cell r="S524"/>
          <cell r="T524"/>
          <cell r="U524"/>
          <cell r="V524"/>
          <cell r="W524"/>
          <cell r="X524"/>
          <cell r="Y524"/>
          <cell r="Z524"/>
          <cell r="AA524"/>
          <cell r="AB524"/>
          <cell r="AC524"/>
          <cell r="AD524"/>
          <cell r="AE524"/>
          <cell r="AF524"/>
          <cell r="AG524"/>
          <cell r="AH524"/>
          <cell r="AI524"/>
          <cell r="AJ524"/>
          <cell r="AK524"/>
          <cell r="AL524"/>
          <cell r="AM524"/>
          <cell r="AN524"/>
          <cell r="AO524"/>
          <cell r="AP524"/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/>
          <cell r="H525">
            <v>5545.93</v>
          </cell>
          <cell r="I525"/>
          <cell r="J525">
            <v>0</v>
          </cell>
          <cell r="K525"/>
          <cell r="L525">
            <v>5545.93</v>
          </cell>
          <cell r="M525"/>
          <cell r="N525">
            <v>0</v>
          </cell>
          <cell r="O525"/>
          <cell r="P525">
            <v>5545.93</v>
          </cell>
          <cell r="Q525"/>
          <cell r="R525">
            <v>1616</v>
          </cell>
          <cell r="S525"/>
          <cell r="T525">
            <v>6.67</v>
          </cell>
          <cell r="U525"/>
          <cell r="V525">
            <v>370</v>
          </cell>
          <cell r="W525"/>
          <cell r="X525">
            <v>0</v>
          </cell>
          <cell r="Y525"/>
          <cell r="Z525">
            <v>-5</v>
          </cell>
          <cell r="AA525"/>
          <cell r="AB525">
            <v>0</v>
          </cell>
          <cell r="AC525"/>
          <cell r="AD525">
            <v>1986</v>
          </cell>
          <cell r="AE525"/>
          <cell r="AF525">
            <v>6.67</v>
          </cell>
          <cell r="AG525"/>
          <cell r="AH525">
            <v>370</v>
          </cell>
          <cell r="AI525"/>
          <cell r="AJ525">
            <v>0</v>
          </cell>
          <cell r="AK525"/>
          <cell r="AL525">
            <v>-5</v>
          </cell>
          <cell r="AM525"/>
          <cell r="AN525">
            <v>0</v>
          </cell>
          <cell r="AO525"/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/>
          <cell r="H526">
            <v>36389.01</v>
          </cell>
          <cell r="I526"/>
          <cell r="J526">
            <v>0</v>
          </cell>
          <cell r="K526"/>
          <cell r="L526">
            <v>36389.01</v>
          </cell>
          <cell r="M526"/>
          <cell r="N526">
            <v>0</v>
          </cell>
          <cell r="O526"/>
          <cell r="P526">
            <v>36389.01</v>
          </cell>
          <cell r="Q526"/>
          <cell r="R526">
            <v>43953</v>
          </cell>
          <cell r="S526"/>
          <cell r="T526">
            <v>8.8360035541876218</v>
          </cell>
          <cell r="U526"/>
          <cell r="V526">
            <v>3215</v>
          </cell>
          <cell r="W526"/>
          <cell r="X526">
            <v>0</v>
          </cell>
          <cell r="Y526"/>
          <cell r="Z526">
            <v>-5</v>
          </cell>
          <cell r="AA526"/>
          <cell r="AB526">
            <v>0</v>
          </cell>
          <cell r="AC526"/>
          <cell r="AD526">
            <v>47168</v>
          </cell>
          <cell r="AE526"/>
          <cell r="AF526">
            <v>8.8360035541876218</v>
          </cell>
          <cell r="AG526"/>
          <cell r="AH526">
            <v>3215</v>
          </cell>
          <cell r="AI526"/>
          <cell r="AJ526">
            <v>0</v>
          </cell>
          <cell r="AK526"/>
          <cell r="AL526">
            <v>-5</v>
          </cell>
          <cell r="AM526"/>
          <cell r="AN526">
            <v>0</v>
          </cell>
          <cell r="AO526"/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/>
          <cell r="H527">
            <v>55086.78</v>
          </cell>
          <cell r="I527"/>
          <cell r="J527">
            <v>0</v>
          </cell>
          <cell r="K527"/>
          <cell r="L527">
            <v>55086.78</v>
          </cell>
          <cell r="M527"/>
          <cell r="N527">
            <v>0</v>
          </cell>
          <cell r="O527"/>
          <cell r="P527">
            <v>55086.78</v>
          </cell>
          <cell r="Q527"/>
          <cell r="R527">
            <v>66516</v>
          </cell>
          <cell r="S527"/>
          <cell r="T527">
            <v>8.98</v>
          </cell>
          <cell r="U527"/>
          <cell r="V527">
            <v>4947</v>
          </cell>
          <cell r="W527"/>
          <cell r="X527">
            <v>0</v>
          </cell>
          <cell r="Y527"/>
          <cell r="Z527">
            <v>-5</v>
          </cell>
          <cell r="AA527"/>
          <cell r="AB527">
            <v>0</v>
          </cell>
          <cell r="AC527"/>
          <cell r="AD527">
            <v>71463</v>
          </cell>
          <cell r="AE527"/>
          <cell r="AF527">
            <v>8.98</v>
          </cell>
          <cell r="AG527"/>
          <cell r="AH527">
            <v>4947</v>
          </cell>
          <cell r="AI527"/>
          <cell r="AJ527">
            <v>0</v>
          </cell>
          <cell r="AK527"/>
          <cell r="AL527">
            <v>-5</v>
          </cell>
          <cell r="AM527"/>
          <cell r="AN527">
            <v>0</v>
          </cell>
          <cell r="AO527"/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/>
          <cell r="H528">
            <v>56321.97</v>
          </cell>
          <cell r="I528"/>
          <cell r="J528">
            <v>-312.10000000000002</v>
          </cell>
          <cell r="K528"/>
          <cell r="L528">
            <v>56009.87</v>
          </cell>
          <cell r="M528"/>
          <cell r="N528">
            <v>-329.38</v>
          </cell>
          <cell r="O528"/>
          <cell r="P528">
            <v>55680.490000000005</v>
          </cell>
          <cell r="Q528"/>
          <cell r="R528">
            <v>60789</v>
          </cell>
          <cell r="S528"/>
          <cell r="T528">
            <v>5.732662192393736</v>
          </cell>
          <cell r="U528"/>
          <cell r="V528">
            <v>3220</v>
          </cell>
          <cell r="W528"/>
          <cell r="X528">
            <v>-312.10000000000002</v>
          </cell>
          <cell r="Y528"/>
          <cell r="Z528">
            <v>-5</v>
          </cell>
          <cell r="AA528"/>
          <cell r="AB528">
            <v>-15.605</v>
          </cell>
          <cell r="AC528"/>
          <cell r="AD528">
            <v>63681.294999999998</v>
          </cell>
          <cell r="AE528"/>
          <cell r="AF528">
            <v>5.732662192393736</v>
          </cell>
          <cell r="AG528"/>
          <cell r="AH528">
            <v>3201</v>
          </cell>
          <cell r="AI528"/>
          <cell r="AJ528">
            <v>-329.38</v>
          </cell>
          <cell r="AK528"/>
          <cell r="AL528">
            <v>-5</v>
          </cell>
          <cell r="AM528"/>
          <cell r="AN528">
            <v>-16.469000000000001</v>
          </cell>
          <cell r="AO528"/>
          <cell r="AP528">
            <v>66536.445999999996</v>
          </cell>
        </row>
        <row r="529">
          <cell r="A529">
            <v>0</v>
          </cell>
          <cell r="B529"/>
          <cell r="C529"/>
          <cell r="D529"/>
          <cell r="E529"/>
          <cell r="F529" t="str">
            <v>TOTAL SOLAR GENERATING</v>
          </cell>
          <cell r="G529"/>
          <cell r="H529">
            <v>153343.69</v>
          </cell>
          <cell r="I529"/>
          <cell r="J529">
            <v>-312.10000000000002</v>
          </cell>
          <cell r="K529"/>
          <cell r="L529">
            <v>153031.59</v>
          </cell>
          <cell r="M529"/>
          <cell r="N529">
            <v>-329.38</v>
          </cell>
          <cell r="O529"/>
          <cell r="P529">
            <v>152702.21000000002</v>
          </cell>
          <cell r="Q529"/>
          <cell r="R529">
            <v>172874</v>
          </cell>
          <cell r="S529"/>
          <cell r="T529"/>
          <cell r="U529"/>
          <cell r="V529">
            <v>11752</v>
          </cell>
          <cell r="W529"/>
          <cell r="X529">
            <v>-312.10000000000002</v>
          </cell>
          <cell r="Y529"/>
          <cell r="Z529"/>
          <cell r="AA529"/>
          <cell r="AB529">
            <v>-15.605</v>
          </cell>
          <cell r="AC529"/>
          <cell r="AD529">
            <v>184298.29499999998</v>
          </cell>
          <cell r="AE529"/>
          <cell r="AF529"/>
          <cell r="AG529"/>
          <cell r="AH529">
            <v>11733</v>
          </cell>
          <cell r="AI529"/>
          <cell r="AJ529">
            <v>-329.38</v>
          </cell>
          <cell r="AK529"/>
          <cell r="AL529"/>
          <cell r="AM529"/>
          <cell r="AN529">
            <v>-16.469000000000001</v>
          </cell>
          <cell r="AO529"/>
          <cell r="AP529">
            <v>195685.446</v>
          </cell>
        </row>
        <row r="530">
          <cell r="A530">
            <v>0</v>
          </cell>
          <cell r="B530"/>
          <cell r="C530"/>
          <cell r="D530"/>
          <cell r="E530"/>
          <cell r="F530"/>
          <cell r="G530"/>
          <cell r="H530"/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/>
          <cell r="X530"/>
          <cell r="Y530"/>
          <cell r="Z530"/>
          <cell r="AA530"/>
          <cell r="AB530"/>
          <cell r="AC530"/>
          <cell r="AD530"/>
          <cell r="AE530"/>
          <cell r="AF530"/>
          <cell r="AG530"/>
          <cell r="AH530"/>
          <cell r="AI530"/>
          <cell r="AJ530"/>
          <cell r="AK530"/>
          <cell r="AL530"/>
          <cell r="AM530"/>
          <cell r="AN530"/>
          <cell r="AO530"/>
          <cell r="AP530"/>
        </row>
        <row r="531">
          <cell r="A531">
            <v>0</v>
          </cell>
          <cell r="B531"/>
          <cell r="C531"/>
          <cell r="D531"/>
          <cell r="E531"/>
          <cell r="F531" t="str">
            <v>MOBILE GENERATORS</v>
          </cell>
          <cell r="G531"/>
          <cell r="H531"/>
          <cell r="I531"/>
          <cell r="J531"/>
          <cell r="K531"/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/>
          <cell r="AK531"/>
          <cell r="AL531"/>
          <cell r="AM531"/>
          <cell r="AN531"/>
          <cell r="AO531"/>
          <cell r="AP531"/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/>
          <cell r="H532">
            <v>839680.12</v>
          </cell>
          <cell r="I532"/>
          <cell r="J532">
            <v>-2505.7600000000002</v>
          </cell>
          <cell r="K532"/>
          <cell r="L532">
            <v>837174.36</v>
          </cell>
          <cell r="M532"/>
          <cell r="N532">
            <v>-2664.43</v>
          </cell>
          <cell r="O532"/>
          <cell r="P532">
            <v>834509.92999999993</v>
          </cell>
          <cell r="Q532"/>
          <cell r="R532">
            <v>230290</v>
          </cell>
          <cell r="S532"/>
          <cell r="T532">
            <v>5</v>
          </cell>
          <cell r="U532"/>
          <cell r="V532">
            <v>41921</v>
          </cell>
          <cell r="W532"/>
          <cell r="X532">
            <v>-2505.7600000000002</v>
          </cell>
          <cell r="Y532"/>
          <cell r="Z532">
            <v>-5</v>
          </cell>
          <cell r="AA532"/>
          <cell r="AB532">
            <v>-125.28800000000001</v>
          </cell>
          <cell r="AC532"/>
          <cell r="AD532">
            <v>269579.95199999999</v>
          </cell>
          <cell r="AE532"/>
          <cell r="AF532">
            <v>5</v>
          </cell>
          <cell r="AG532"/>
          <cell r="AH532">
            <v>41792</v>
          </cell>
          <cell r="AI532"/>
          <cell r="AJ532">
            <v>-2664.43</v>
          </cell>
          <cell r="AK532"/>
          <cell r="AL532">
            <v>-5</v>
          </cell>
          <cell r="AM532"/>
          <cell r="AN532">
            <v>-133.22149999999999</v>
          </cell>
          <cell r="AO532"/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/>
          <cell r="H533">
            <v>849226.01</v>
          </cell>
          <cell r="I533"/>
          <cell r="J533">
            <v>-1945.18</v>
          </cell>
          <cell r="K533"/>
          <cell r="L533">
            <v>847280.83</v>
          </cell>
          <cell r="M533"/>
          <cell r="N533">
            <v>-2075.69</v>
          </cell>
          <cell r="O533"/>
          <cell r="P533">
            <v>845205.14</v>
          </cell>
          <cell r="Q533"/>
          <cell r="R533">
            <v>108199</v>
          </cell>
          <cell r="S533"/>
          <cell r="T533">
            <v>5</v>
          </cell>
          <cell r="U533"/>
          <cell r="V533">
            <v>42413</v>
          </cell>
          <cell r="W533"/>
          <cell r="X533">
            <v>-1945.18</v>
          </cell>
          <cell r="Y533"/>
          <cell r="Z533">
            <v>-5</v>
          </cell>
          <cell r="AA533"/>
          <cell r="AB533">
            <v>-97.259</v>
          </cell>
          <cell r="AC533"/>
          <cell r="AD533">
            <v>148569.56100000002</v>
          </cell>
          <cell r="AE533"/>
          <cell r="AF533">
            <v>5</v>
          </cell>
          <cell r="AG533"/>
          <cell r="AH533">
            <v>42312</v>
          </cell>
          <cell r="AI533"/>
          <cell r="AJ533">
            <v>-2075.69</v>
          </cell>
          <cell r="AK533"/>
          <cell r="AL533">
            <v>-5</v>
          </cell>
          <cell r="AM533"/>
          <cell r="AN533">
            <v>-103.78450000000001</v>
          </cell>
          <cell r="AO533"/>
          <cell r="AP533">
            <v>188702.0865</v>
          </cell>
        </row>
        <row r="534">
          <cell r="A534">
            <v>0</v>
          </cell>
          <cell r="B534"/>
          <cell r="C534"/>
          <cell r="D534"/>
          <cell r="E534"/>
          <cell r="F534" t="str">
            <v>TOTAL MOBILE GENERATORS</v>
          </cell>
          <cell r="G534"/>
          <cell r="H534">
            <v>1688906.13</v>
          </cell>
          <cell r="I534"/>
          <cell r="J534">
            <v>-4450.9400000000005</v>
          </cell>
          <cell r="K534"/>
          <cell r="L534">
            <v>1684455.19</v>
          </cell>
          <cell r="M534"/>
          <cell r="N534">
            <v>-4740.12</v>
          </cell>
          <cell r="O534"/>
          <cell r="P534">
            <v>1679715.0699999998</v>
          </cell>
          <cell r="Q534"/>
          <cell r="R534">
            <v>338489</v>
          </cell>
          <cell r="S534"/>
          <cell r="T534"/>
          <cell r="U534"/>
          <cell r="V534">
            <v>84334</v>
          </cell>
          <cell r="W534"/>
          <cell r="X534">
            <v>-4450.9400000000005</v>
          </cell>
          <cell r="Y534"/>
          <cell r="Z534"/>
          <cell r="AA534"/>
          <cell r="AB534">
            <v>-222.54700000000003</v>
          </cell>
          <cell r="AC534"/>
          <cell r="AD534">
            <v>418149.51300000004</v>
          </cell>
          <cell r="AE534"/>
          <cell r="AF534"/>
          <cell r="AG534"/>
          <cell r="AH534">
            <v>84104</v>
          </cell>
          <cell r="AI534"/>
          <cell r="AJ534">
            <v>-4740.12</v>
          </cell>
          <cell r="AK534"/>
          <cell r="AL534"/>
          <cell r="AM534"/>
          <cell r="AN534">
            <v>-237.006</v>
          </cell>
          <cell r="AO534"/>
          <cell r="AP534">
            <v>497276.38699999999</v>
          </cell>
        </row>
        <row r="535">
          <cell r="A535">
            <v>0</v>
          </cell>
          <cell r="B535"/>
          <cell r="C535"/>
          <cell r="D535"/>
          <cell r="E535"/>
          <cell r="F535"/>
          <cell r="G535"/>
          <cell r="H535"/>
          <cell r="I535"/>
          <cell r="J535"/>
          <cell r="K535"/>
          <cell r="L535"/>
          <cell r="M535"/>
          <cell r="N535"/>
          <cell r="O535"/>
          <cell r="P535"/>
          <cell r="Q535"/>
          <cell r="R535"/>
          <cell r="S535"/>
          <cell r="T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F535"/>
          <cell r="AG535"/>
          <cell r="AH535"/>
          <cell r="AI535"/>
          <cell r="AJ535"/>
          <cell r="AK535"/>
          <cell r="AL535"/>
          <cell r="AM535"/>
          <cell r="AN535"/>
          <cell r="AO535"/>
          <cell r="AP535"/>
        </row>
        <row r="536">
          <cell r="A536">
            <v>0</v>
          </cell>
          <cell r="B536"/>
          <cell r="C536"/>
          <cell r="D536"/>
          <cell r="E536"/>
          <cell r="F536" t="str">
            <v>TOTAL DEPRECIABLE OTHER PRODUCTION</v>
          </cell>
          <cell r="G536"/>
          <cell r="H536">
            <v>3285910905.0399995</v>
          </cell>
          <cell r="I536"/>
          <cell r="J536">
            <v>-11436451.759999996</v>
          </cell>
          <cell r="K536"/>
          <cell r="L536">
            <v>3274474453.2799993</v>
          </cell>
          <cell r="M536"/>
          <cell r="N536">
            <v>-10110602.920000004</v>
          </cell>
          <cell r="O536"/>
          <cell r="P536">
            <v>3264363850.3600011</v>
          </cell>
          <cell r="Q536"/>
          <cell r="R536">
            <v>483323223</v>
          </cell>
          <cell r="S536"/>
          <cell r="T536"/>
          <cell r="U536"/>
          <cell r="V536">
            <v>114975012</v>
          </cell>
          <cell r="W536"/>
          <cell r="X536">
            <v>-11436451.759999996</v>
          </cell>
          <cell r="Y536"/>
          <cell r="Z536"/>
          <cell r="AA536"/>
          <cell r="AB536">
            <v>-479689.27070000011</v>
          </cell>
          <cell r="AC536"/>
          <cell r="AD536">
            <v>586382093.96929991</v>
          </cell>
          <cell r="AE536"/>
          <cell r="AF536"/>
          <cell r="AG536"/>
          <cell r="AH536">
            <v>114584206</v>
          </cell>
          <cell r="AI536"/>
          <cell r="AJ536">
            <v>-10110602.920000004</v>
          </cell>
          <cell r="AK536"/>
          <cell r="AL536"/>
          <cell r="AM536"/>
          <cell r="AN536">
            <v>-499423.09419999999</v>
          </cell>
          <cell r="AO536"/>
          <cell r="AP536">
            <v>690356273.9550997</v>
          </cell>
        </row>
        <row r="537">
          <cell r="A537">
            <v>0</v>
          </cell>
          <cell r="B537"/>
          <cell r="C537"/>
          <cell r="D537"/>
          <cell r="E537"/>
          <cell r="F537"/>
          <cell r="G537"/>
          <cell r="H537"/>
          <cell r="I537"/>
          <cell r="J537"/>
          <cell r="K537"/>
          <cell r="L537"/>
          <cell r="M537"/>
          <cell r="N537"/>
          <cell r="O537"/>
          <cell r="P537"/>
          <cell r="Q537"/>
          <cell r="R537"/>
          <cell r="S537"/>
          <cell r="T537"/>
          <cell r="U537"/>
          <cell r="V537"/>
          <cell r="W537"/>
          <cell r="X537"/>
          <cell r="Y537"/>
          <cell r="Z537"/>
          <cell r="AA537"/>
          <cell r="AB537"/>
          <cell r="AC537"/>
          <cell r="AD537"/>
          <cell r="AE537"/>
          <cell r="AF537"/>
          <cell r="AG537"/>
          <cell r="AH537"/>
          <cell r="AI537"/>
          <cell r="AJ537"/>
          <cell r="AK537"/>
          <cell r="AL537"/>
          <cell r="AM537"/>
          <cell r="AN537"/>
          <cell r="AO537"/>
          <cell r="AP537"/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/>
          <cell r="H538">
            <v>14529040</v>
          </cell>
          <cell r="I538"/>
          <cell r="J538">
            <v>0</v>
          </cell>
          <cell r="K538"/>
          <cell r="L538">
            <v>14529040</v>
          </cell>
          <cell r="M538"/>
          <cell r="N538">
            <v>0</v>
          </cell>
          <cell r="O538"/>
          <cell r="P538">
            <v>14529040</v>
          </cell>
          <cell r="Q538"/>
          <cell r="R538">
            <v>0</v>
          </cell>
          <cell r="S538"/>
          <cell r="T538">
            <v>0</v>
          </cell>
          <cell r="U538"/>
          <cell r="V538">
            <v>0</v>
          </cell>
          <cell r="W538"/>
          <cell r="X538">
            <v>0</v>
          </cell>
          <cell r="Y538"/>
          <cell r="Z538"/>
          <cell r="AA538"/>
          <cell r="AB538">
            <v>14529040</v>
          </cell>
          <cell r="AC538"/>
          <cell r="AD538">
            <v>0</v>
          </cell>
          <cell r="AE538"/>
          <cell r="AF538">
            <v>0</v>
          </cell>
          <cell r="AG538"/>
          <cell r="AH538">
            <v>0</v>
          </cell>
          <cell r="AI538"/>
          <cell r="AJ538">
            <v>0</v>
          </cell>
          <cell r="AK538"/>
          <cell r="AL538"/>
          <cell r="AM538"/>
          <cell r="AN538">
            <v>14529040</v>
          </cell>
          <cell r="AO538"/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/>
          <cell r="H539">
            <v>2891146.49</v>
          </cell>
          <cell r="I539"/>
          <cell r="J539">
            <v>0</v>
          </cell>
          <cell r="K539"/>
          <cell r="L539">
            <v>2891146.49</v>
          </cell>
          <cell r="M539"/>
          <cell r="N539">
            <v>0</v>
          </cell>
          <cell r="O539"/>
          <cell r="P539">
            <v>2891146.49</v>
          </cell>
          <cell r="Q539"/>
          <cell r="R539">
            <v>351</v>
          </cell>
          <cell r="S539"/>
          <cell r="T539">
            <v>0</v>
          </cell>
          <cell r="U539"/>
          <cell r="V539">
            <v>0</v>
          </cell>
          <cell r="W539"/>
          <cell r="X539">
            <v>0</v>
          </cell>
          <cell r="Y539"/>
          <cell r="Z539"/>
          <cell r="AA539"/>
          <cell r="AB539">
            <v>2891146.49</v>
          </cell>
          <cell r="AC539"/>
          <cell r="AD539">
            <v>351</v>
          </cell>
          <cell r="AE539"/>
          <cell r="AF539">
            <v>0</v>
          </cell>
          <cell r="AG539"/>
          <cell r="AH539">
            <v>0</v>
          </cell>
          <cell r="AI539"/>
          <cell r="AJ539">
            <v>0</v>
          </cell>
          <cell r="AK539"/>
          <cell r="AL539"/>
          <cell r="AM539"/>
          <cell r="AN539">
            <v>2891146.49</v>
          </cell>
          <cell r="AO539"/>
          <cell r="AP539">
            <v>351</v>
          </cell>
        </row>
        <row r="540">
          <cell r="A540">
            <v>0</v>
          </cell>
          <cell r="B540"/>
          <cell r="C540"/>
          <cell r="D540"/>
          <cell r="E540"/>
          <cell r="F540"/>
          <cell r="G540"/>
          <cell r="H540"/>
          <cell r="I540"/>
          <cell r="J540"/>
          <cell r="K540"/>
          <cell r="L540"/>
          <cell r="M540"/>
          <cell r="N540"/>
          <cell r="O540"/>
          <cell r="P540"/>
          <cell r="Q540"/>
          <cell r="R540"/>
          <cell r="S540"/>
          <cell r="T540"/>
          <cell r="U540"/>
          <cell r="V540"/>
          <cell r="W540"/>
          <cell r="X540"/>
          <cell r="Y540"/>
          <cell r="Z540"/>
          <cell r="AA540"/>
          <cell r="AB540"/>
          <cell r="AC540"/>
          <cell r="AD540"/>
          <cell r="AE540"/>
          <cell r="AF540"/>
          <cell r="AG540"/>
          <cell r="AH540"/>
          <cell r="AI540"/>
          <cell r="AJ540"/>
          <cell r="AK540"/>
          <cell r="AL540"/>
          <cell r="AM540"/>
          <cell r="AN540"/>
          <cell r="AO540"/>
          <cell r="AP540"/>
        </row>
        <row r="541">
          <cell r="A541">
            <v>0</v>
          </cell>
          <cell r="B541"/>
          <cell r="C541"/>
          <cell r="D541"/>
          <cell r="E541"/>
          <cell r="F541" t="str">
            <v>TOTAL OTHER PRODUCTION</v>
          </cell>
          <cell r="G541"/>
          <cell r="H541">
            <v>3303331091.5299993</v>
          </cell>
          <cell r="I541"/>
          <cell r="J541">
            <v>-11436451.759999996</v>
          </cell>
          <cell r="K541"/>
          <cell r="L541">
            <v>3291894639.769999</v>
          </cell>
          <cell r="M541"/>
          <cell r="N541">
            <v>-10110602.920000004</v>
          </cell>
          <cell r="O541"/>
          <cell r="P541">
            <v>3281784036.8500009</v>
          </cell>
          <cell r="Q541"/>
          <cell r="R541">
            <v>483323574</v>
          </cell>
          <cell r="S541"/>
          <cell r="T541"/>
          <cell r="U541"/>
          <cell r="V541">
            <v>114975012</v>
          </cell>
          <cell r="W541"/>
          <cell r="X541">
            <v>-11436451.759999996</v>
          </cell>
          <cell r="Y541"/>
          <cell r="Z541"/>
          <cell r="AA541"/>
          <cell r="AB541">
            <v>16940497.219300002</v>
          </cell>
          <cell r="AC541"/>
          <cell r="AD541">
            <v>586382444.96929991</v>
          </cell>
          <cell r="AE541"/>
          <cell r="AF541"/>
          <cell r="AG541"/>
          <cell r="AH541">
            <v>114584206</v>
          </cell>
          <cell r="AI541"/>
          <cell r="AJ541">
            <v>-10110602.920000004</v>
          </cell>
          <cell r="AK541"/>
          <cell r="AL541"/>
          <cell r="AM541"/>
          <cell r="AN541">
            <v>16920763.395800002</v>
          </cell>
          <cell r="AO541"/>
          <cell r="AP541">
            <v>690356624.9550997</v>
          </cell>
        </row>
        <row r="542">
          <cell r="A542">
            <v>0</v>
          </cell>
          <cell r="B542"/>
          <cell r="C542"/>
          <cell r="D542"/>
          <cell r="E542"/>
          <cell r="F542"/>
          <cell r="G542"/>
          <cell r="H542"/>
          <cell r="I542"/>
          <cell r="J542"/>
          <cell r="K542"/>
          <cell r="L542"/>
          <cell r="M542"/>
          <cell r="N542"/>
          <cell r="O542"/>
          <cell r="P542"/>
          <cell r="Q542"/>
          <cell r="R542"/>
          <cell r="S542"/>
          <cell r="T542"/>
          <cell r="U542"/>
          <cell r="V542"/>
          <cell r="W542"/>
          <cell r="X542"/>
          <cell r="Y542"/>
          <cell r="Z542"/>
          <cell r="AA542"/>
          <cell r="AB542"/>
          <cell r="AC542"/>
          <cell r="AD542"/>
          <cell r="AE542"/>
          <cell r="AF542"/>
          <cell r="AG542"/>
          <cell r="AH542"/>
          <cell r="AI542"/>
          <cell r="AJ542"/>
          <cell r="AK542"/>
          <cell r="AL542"/>
          <cell r="AM542"/>
          <cell r="AN542"/>
          <cell r="AO542"/>
          <cell r="AP542"/>
        </row>
        <row r="543">
          <cell r="A543">
            <v>0</v>
          </cell>
          <cell r="B543"/>
          <cell r="C543"/>
          <cell r="D543"/>
          <cell r="E543" t="str">
            <v>TOTAL PRODUCTION PLANT</v>
          </cell>
          <cell r="F543"/>
          <cell r="G543"/>
          <cell r="H543">
            <v>10312126208.320002</v>
          </cell>
          <cell r="I543"/>
          <cell r="J543">
            <v>-56353255.209999971</v>
          </cell>
          <cell r="K543"/>
          <cell r="L543">
            <v>10255772953.109997</v>
          </cell>
          <cell r="M543"/>
          <cell r="N543">
            <v>-54496766.369999975</v>
          </cell>
          <cell r="O543"/>
          <cell r="P543">
            <v>10201276186.739998</v>
          </cell>
          <cell r="Q543"/>
          <cell r="R543">
            <v>3172068312</v>
          </cell>
          <cell r="S543"/>
          <cell r="T543"/>
          <cell r="U543"/>
          <cell r="V543">
            <v>271062350</v>
          </cell>
          <cell r="W543"/>
          <cell r="X543">
            <v>-56353255.209999971</v>
          </cell>
          <cell r="Y543"/>
          <cell r="Z543"/>
          <cell r="AA543"/>
          <cell r="AB543">
            <v>11251175.291299999</v>
          </cell>
          <cell r="AC543"/>
          <cell r="AD543">
            <v>3380608395.5913</v>
          </cell>
          <cell r="AE543"/>
          <cell r="AF543"/>
          <cell r="AG543"/>
          <cell r="AH543">
            <v>269644535</v>
          </cell>
          <cell r="AI543"/>
          <cell r="AJ543">
            <v>-54496766.369999975</v>
          </cell>
          <cell r="AK543"/>
          <cell r="AL543"/>
          <cell r="AM543"/>
          <cell r="AN543">
            <v>11044514.610300001</v>
          </cell>
          <cell r="AO543"/>
          <cell r="AP543">
            <v>3589380492.3416038</v>
          </cell>
        </row>
        <row r="544">
          <cell r="A544">
            <v>0</v>
          </cell>
          <cell r="B544"/>
          <cell r="C544"/>
          <cell r="D544"/>
          <cell r="E544"/>
          <cell r="F544"/>
          <cell r="G544"/>
          <cell r="H544"/>
          <cell r="I544"/>
          <cell r="J544"/>
          <cell r="K544"/>
          <cell r="L544"/>
          <cell r="M544"/>
          <cell r="N544"/>
          <cell r="O544"/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/>
          <cell r="AK544"/>
          <cell r="AL544"/>
          <cell r="AM544"/>
          <cell r="AN544"/>
          <cell r="AO544"/>
          <cell r="AP544"/>
        </row>
        <row r="545">
          <cell r="A545">
            <v>0</v>
          </cell>
          <cell r="B545"/>
          <cell r="C545"/>
          <cell r="D545"/>
          <cell r="E545"/>
          <cell r="F545"/>
          <cell r="G545"/>
          <cell r="H545"/>
          <cell r="I545"/>
          <cell r="J545"/>
          <cell r="K545"/>
          <cell r="L545"/>
          <cell r="M545"/>
          <cell r="N545"/>
          <cell r="O545"/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/>
          <cell r="AI545"/>
          <cell r="AJ545"/>
          <cell r="AK545"/>
          <cell r="AL545"/>
          <cell r="AM545"/>
          <cell r="AN545"/>
          <cell r="AO545"/>
          <cell r="AP545"/>
        </row>
        <row r="546">
          <cell r="A546">
            <v>0</v>
          </cell>
          <cell r="B546"/>
          <cell r="C546"/>
          <cell r="D546"/>
          <cell r="E546" t="str">
            <v>TRANSMISSION PLANT</v>
          </cell>
          <cell r="F546"/>
          <cell r="G546"/>
          <cell r="H546"/>
          <cell r="I546"/>
          <cell r="J546"/>
          <cell r="K546"/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/>
          <cell r="AJ546"/>
          <cell r="AK546"/>
          <cell r="AL546"/>
          <cell r="AM546"/>
          <cell r="AN546"/>
          <cell r="AO546"/>
          <cell r="AP546"/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/>
          <cell r="H547">
            <v>139234363.72999999</v>
          </cell>
          <cell r="I547"/>
          <cell r="J547">
            <v>-173320.22999999998</v>
          </cell>
          <cell r="K547"/>
          <cell r="L547">
            <v>139061043.5</v>
          </cell>
          <cell r="M547"/>
          <cell r="N547">
            <v>-180812.18000000002</v>
          </cell>
          <cell r="O547"/>
          <cell r="P547">
            <v>138880231.31999999</v>
          </cell>
          <cell r="Q547"/>
          <cell r="R547">
            <v>28772614</v>
          </cell>
          <cell r="S547"/>
          <cell r="T547">
            <v>1.3546894092139792</v>
          </cell>
          <cell r="U547"/>
          <cell r="V547">
            <v>1885019</v>
          </cell>
          <cell r="W547"/>
          <cell r="X547">
            <v>-173320.22999999998</v>
          </cell>
          <cell r="Y547"/>
          <cell r="Z547">
            <v>0</v>
          </cell>
          <cell r="AA547"/>
          <cell r="AB547">
            <v>0</v>
          </cell>
          <cell r="AC547"/>
          <cell r="AD547">
            <v>30484312.77</v>
          </cell>
          <cell r="AE547"/>
          <cell r="AF547">
            <v>1.3546894092139792</v>
          </cell>
          <cell r="AG547"/>
          <cell r="AH547">
            <v>1882621</v>
          </cell>
          <cell r="AI547"/>
          <cell r="AJ547">
            <v>-180812.18000000002</v>
          </cell>
          <cell r="AK547"/>
          <cell r="AL547">
            <v>0</v>
          </cell>
          <cell r="AM547"/>
          <cell r="AN547">
            <v>0</v>
          </cell>
          <cell r="AO547"/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/>
          <cell r="H548">
            <v>147332555.11000001</v>
          </cell>
          <cell r="I548"/>
          <cell r="J548">
            <v>-272316.68000000005</v>
          </cell>
          <cell r="K548"/>
          <cell r="L548">
            <v>147060238.43000001</v>
          </cell>
          <cell r="M548"/>
          <cell r="N548">
            <v>-282929.26</v>
          </cell>
          <cell r="O548"/>
          <cell r="P548">
            <v>146777309.17000002</v>
          </cell>
          <cell r="Q548"/>
          <cell r="R548">
            <v>22566372</v>
          </cell>
          <cell r="S548"/>
          <cell r="T548">
            <v>1.3106583700719612</v>
          </cell>
          <cell r="U548"/>
          <cell r="V548">
            <v>1929242</v>
          </cell>
          <cell r="W548"/>
          <cell r="X548">
            <v>-272316.68000000005</v>
          </cell>
          <cell r="Y548"/>
          <cell r="Z548">
            <v>-10</v>
          </cell>
          <cell r="AA548"/>
          <cell r="AB548">
            <v>-27231.668000000009</v>
          </cell>
          <cell r="AC548"/>
          <cell r="AD548">
            <v>24196065.651999999</v>
          </cell>
          <cell r="AE548"/>
          <cell r="AF548">
            <v>1.3106583700719612</v>
          </cell>
          <cell r="AG548"/>
          <cell r="AH548">
            <v>1925603</v>
          </cell>
          <cell r="AI548"/>
          <cell r="AJ548">
            <v>-282929.26</v>
          </cell>
          <cell r="AK548"/>
          <cell r="AL548">
            <v>-10</v>
          </cell>
          <cell r="AM548"/>
          <cell r="AN548">
            <v>-28292.925999999999</v>
          </cell>
          <cell r="AO548"/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/>
          <cell r="H549">
            <v>1595552604.6900001</v>
          </cell>
          <cell r="I549"/>
          <cell r="J549">
            <v>-9779426.5600000005</v>
          </cell>
          <cell r="K549"/>
          <cell r="L549">
            <v>1585773178.1300001</v>
          </cell>
          <cell r="M549"/>
          <cell r="N549">
            <v>-10400691</v>
          </cell>
          <cell r="O549"/>
          <cell r="P549">
            <v>1575372487.1300001</v>
          </cell>
          <cell r="Q549"/>
          <cell r="R549">
            <v>306917883</v>
          </cell>
          <cell r="S549"/>
          <cell r="T549">
            <v>1.7459665954029473</v>
          </cell>
          <cell r="U549"/>
          <cell r="V549">
            <v>27772443</v>
          </cell>
          <cell r="W549"/>
          <cell r="X549">
            <v>-9779426.5600000005</v>
          </cell>
          <cell r="Y549"/>
          <cell r="Z549">
            <v>-5</v>
          </cell>
          <cell r="AA549"/>
          <cell r="AB549">
            <v>-488971.32800000004</v>
          </cell>
          <cell r="AC549"/>
          <cell r="AD549">
            <v>324421928.11199999</v>
          </cell>
          <cell r="AE549"/>
          <cell r="AF549">
            <v>1.7459665954029473</v>
          </cell>
          <cell r="AG549"/>
          <cell r="AH549">
            <v>27596274</v>
          </cell>
          <cell r="AI549"/>
          <cell r="AJ549">
            <v>-10400691</v>
          </cell>
          <cell r="AK549"/>
          <cell r="AL549">
            <v>-5</v>
          </cell>
          <cell r="AM549"/>
          <cell r="AN549">
            <v>-520034.55</v>
          </cell>
          <cell r="AO549"/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/>
          <cell r="H550">
            <v>17713612.149999999</v>
          </cell>
          <cell r="I550"/>
          <cell r="J550">
            <v>-1752572.9400000002</v>
          </cell>
          <cell r="K550"/>
          <cell r="L550">
            <v>15961039.209999999</v>
          </cell>
          <cell r="M550"/>
          <cell r="N550">
            <v>-1185301.3199999998</v>
          </cell>
          <cell r="O550"/>
          <cell r="P550">
            <v>14775737.889999999</v>
          </cell>
          <cell r="Q550"/>
          <cell r="R550">
            <v>10027587</v>
          </cell>
          <cell r="S550"/>
          <cell r="T550">
            <v>3.7786737850929031</v>
          </cell>
          <cell r="U550"/>
          <cell r="V550">
            <v>636228</v>
          </cell>
          <cell r="W550"/>
          <cell r="X550">
            <v>-1752572.9400000002</v>
          </cell>
          <cell r="Y550"/>
          <cell r="Z550">
            <v>0</v>
          </cell>
          <cell r="AA550"/>
          <cell r="AB550">
            <v>0</v>
          </cell>
          <cell r="AC550"/>
          <cell r="AD550">
            <v>8911242.0600000005</v>
          </cell>
          <cell r="AE550"/>
          <cell r="AF550">
            <v>3.7786737850929031</v>
          </cell>
          <cell r="AG550"/>
          <cell r="AH550">
            <v>580721</v>
          </cell>
          <cell r="AI550"/>
          <cell r="AJ550">
            <v>-1185301.3199999998</v>
          </cell>
          <cell r="AK550"/>
          <cell r="AL550">
            <v>0</v>
          </cell>
          <cell r="AM550"/>
          <cell r="AN550">
            <v>0</v>
          </cell>
          <cell r="AO550"/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/>
          <cell r="H551">
            <v>984782938.79999995</v>
          </cell>
          <cell r="I551"/>
          <cell r="J551">
            <v>-927501.15000000026</v>
          </cell>
          <cell r="K551"/>
          <cell r="L551">
            <v>983855437.64999998</v>
          </cell>
          <cell r="M551"/>
          <cell r="N551">
            <v>-1031564.1899999996</v>
          </cell>
          <cell r="O551"/>
          <cell r="P551">
            <v>982823873.45999992</v>
          </cell>
          <cell r="Q551"/>
          <cell r="R551">
            <v>224008268</v>
          </cell>
          <cell r="S551"/>
          <cell r="T551">
            <v>1.5613510276355289</v>
          </cell>
          <cell r="U551"/>
          <cell r="V551">
            <v>15368678</v>
          </cell>
          <cell r="W551"/>
          <cell r="X551">
            <v>-927501.15000000026</v>
          </cell>
          <cell r="Y551"/>
          <cell r="Z551">
            <v>-10</v>
          </cell>
          <cell r="AA551"/>
          <cell r="AB551">
            <v>-92750.11500000002</v>
          </cell>
          <cell r="AC551"/>
          <cell r="AD551">
            <v>238356694.73499998</v>
          </cell>
          <cell r="AE551"/>
          <cell r="AF551">
            <v>1.5613510276355289</v>
          </cell>
          <cell r="AG551"/>
          <cell r="AH551">
            <v>15353384</v>
          </cell>
          <cell r="AI551"/>
          <cell r="AJ551">
            <v>-1031564.1899999996</v>
          </cell>
          <cell r="AK551"/>
          <cell r="AL551">
            <v>-10</v>
          </cell>
          <cell r="AM551"/>
          <cell r="AN551">
            <v>-103156.41899999997</v>
          </cell>
          <cell r="AO551"/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/>
          <cell r="H552">
            <v>646422318.11000001</v>
          </cell>
          <cell r="I552"/>
          <cell r="J552">
            <v>-3411209.4000000004</v>
          </cell>
          <cell r="K552"/>
          <cell r="L552">
            <v>643011108.71000004</v>
          </cell>
          <cell r="M552"/>
          <cell r="N552">
            <v>-3549726.8</v>
          </cell>
          <cell r="O552"/>
          <cell r="P552">
            <v>639461381.91000009</v>
          </cell>
          <cell r="Q552"/>
          <cell r="R552">
            <v>244478368</v>
          </cell>
          <cell r="S552"/>
          <cell r="T552">
            <v>2.6276968348915575</v>
          </cell>
          <cell r="U552"/>
          <cell r="V552">
            <v>16941201</v>
          </cell>
          <cell r="W552"/>
          <cell r="X552">
            <v>-3411209.4000000004</v>
          </cell>
          <cell r="Y552"/>
          <cell r="Z552">
            <v>-40</v>
          </cell>
          <cell r="AA552"/>
          <cell r="AB552">
            <v>-1364483.76</v>
          </cell>
          <cell r="AC552"/>
          <cell r="AD552">
            <v>256643875.84</v>
          </cell>
          <cell r="AE552"/>
          <cell r="AF552">
            <v>2.6276968348915575</v>
          </cell>
          <cell r="AG552"/>
          <cell r="AH552">
            <v>16849745</v>
          </cell>
          <cell r="AI552"/>
          <cell r="AJ552">
            <v>-3549726.8</v>
          </cell>
          <cell r="AK552"/>
          <cell r="AL552">
            <v>-40</v>
          </cell>
          <cell r="AM552"/>
          <cell r="AN552">
            <v>-1419890.72</v>
          </cell>
          <cell r="AO552"/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/>
          <cell r="H553">
            <v>896688169.5</v>
          </cell>
          <cell r="I553"/>
          <cell r="J553">
            <v>-4023062.2600000007</v>
          </cell>
          <cell r="K553"/>
          <cell r="L553">
            <v>892665107.24000001</v>
          </cell>
          <cell r="M553"/>
          <cell r="N553">
            <v>-4268546.2700000014</v>
          </cell>
          <cell r="O553"/>
          <cell r="P553">
            <v>888396560.97000003</v>
          </cell>
          <cell r="Q553"/>
          <cell r="R553">
            <v>382889326</v>
          </cell>
          <cell r="S553"/>
          <cell r="T553">
            <v>2.2503558281837277</v>
          </cell>
          <cell r="U553"/>
          <cell r="V553">
            <v>20133408</v>
          </cell>
          <cell r="W553"/>
          <cell r="X553">
            <v>-4023062.2600000007</v>
          </cell>
          <cell r="Y553"/>
          <cell r="Z553">
            <v>-30</v>
          </cell>
          <cell r="AA553"/>
          <cell r="AB553">
            <v>-1206918.6780000003</v>
          </cell>
          <cell r="AC553"/>
          <cell r="AD553">
            <v>397792753.06200004</v>
          </cell>
          <cell r="AE553"/>
          <cell r="AF553">
            <v>2.2503558281837277</v>
          </cell>
          <cell r="AG553"/>
          <cell r="AH553">
            <v>20040113</v>
          </cell>
          <cell r="AI553"/>
          <cell r="AJ553">
            <v>-4268546.2700000014</v>
          </cell>
          <cell r="AK553"/>
          <cell r="AL553">
            <v>-30</v>
          </cell>
          <cell r="AM553"/>
          <cell r="AN553">
            <v>-1280563.8810000003</v>
          </cell>
          <cell r="AO553"/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/>
          <cell r="H554">
            <v>3259618.43</v>
          </cell>
          <cell r="I554"/>
          <cell r="J554">
            <v>-11674.989999999996</v>
          </cell>
          <cell r="K554"/>
          <cell r="L554">
            <v>3247943.44</v>
          </cell>
          <cell r="M554"/>
          <cell r="N554">
            <v>-12213.710000000005</v>
          </cell>
          <cell r="O554"/>
          <cell r="P554">
            <v>3235729.73</v>
          </cell>
          <cell r="Q554"/>
          <cell r="R554">
            <v>658972</v>
          </cell>
          <cell r="S554"/>
          <cell r="T554">
            <v>1.6452365791733161</v>
          </cell>
          <cell r="U554"/>
          <cell r="V554">
            <v>53532</v>
          </cell>
          <cell r="W554"/>
          <cell r="X554">
            <v>-11674.989999999996</v>
          </cell>
          <cell r="Y554"/>
          <cell r="Z554">
            <v>0</v>
          </cell>
          <cell r="AA554"/>
          <cell r="AB554">
            <v>0</v>
          </cell>
          <cell r="AC554"/>
          <cell r="AD554">
            <v>700829.01</v>
          </cell>
          <cell r="AE554"/>
          <cell r="AF554">
            <v>1.6452365791733161</v>
          </cell>
          <cell r="AG554"/>
          <cell r="AH554">
            <v>53336</v>
          </cell>
          <cell r="AI554"/>
          <cell r="AJ554">
            <v>-12213.710000000005</v>
          </cell>
          <cell r="AK554"/>
          <cell r="AL554">
            <v>0</v>
          </cell>
          <cell r="AM554"/>
          <cell r="AN554">
            <v>0</v>
          </cell>
          <cell r="AO554"/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/>
          <cell r="H555">
            <v>7475094.7999999998</v>
          </cell>
          <cell r="I555"/>
          <cell r="J555">
            <v>-31434.620000000006</v>
          </cell>
          <cell r="K555"/>
          <cell r="L555">
            <v>7443660.1799999997</v>
          </cell>
          <cell r="M555"/>
          <cell r="N555">
            <v>-32798.909999999996</v>
          </cell>
          <cell r="O555"/>
          <cell r="P555">
            <v>7410861.2699999996</v>
          </cell>
          <cell r="Q555"/>
          <cell r="R555">
            <v>1662222</v>
          </cell>
          <cell r="S555"/>
          <cell r="T555">
            <v>1.6448902020446829</v>
          </cell>
          <cell r="U555"/>
          <cell r="V555">
            <v>122699</v>
          </cell>
          <cell r="W555"/>
          <cell r="X555">
            <v>-31434.620000000006</v>
          </cell>
          <cell r="Y555"/>
          <cell r="Z555">
            <v>-5</v>
          </cell>
          <cell r="AA555"/>
          <cell r="AB555">
            <v>-1571.7310000000004</v>
          </cell>
          <cell r="AC555"/>
          <cell r="AD555">
            <v>1751914.649</v>
          </cell>
          <cell r="AE555"/>
          <cell r="AF555">
            <v>1.6448902020446829</v>
          </cell>
          <cell r="AG555"/>
          <cell r="AH555">
            <v>122170</v>
          </cell>
          <cell r="AI555"/>
          <cell r="AJ555">
            <v>-32798.909999999996</v>
          </cell>
          <cell r="AK555"/>
          <cell r="AL555">
            <v>-5</v>
          </cell>
          <cell r="AM555"/>
          <cell r="AN555">
            <v>-1639.9454999999998</v>
          </cell>
          <cell r="AO555"/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/>
          <cell r="H556">
            <v>11586681.32</v>
          </cell>
          <cell r="I556"/>
          <cell r="J556">
            <v>-5392.46</v>
          </cell>
          <cell r="K556"/>
          <cell r="L556">
            <v>11581288.859999999</v>
          </cell>
          <cell r="M556"/>
          <cell r="N556">
            <v>-5901.7299999999977</v>
          </cell>
          <cell r="O556"/>
          <cell r="P556">
            <v>11575387.129999999</v>
          </cell>
          <cell r="Q556"/>
          <cell r="R556">
            <v>3799697</v>
          </cell>
          <cell r="S556"/>
          <cell r="T556">
            <v>1.3891001200091257</v>
          </cell>
          <cell r="U556"/>
          <cell r="V556">
            <v>160913</v>
          </cell>
          <cell r="W556"/>
          <cell r="X556">
            <v>-5392.46</v>
          </cell>
          <cell r="Y556"/>
          <cell r="Z556">
            <v>0</v>
          </cell>
          <cell r="AA556"/>
          <cell r="AB556">
            <v>0</v>
          </cell>
          <cell r="AC556"/>
          <cell r="AD556">
            <v>3955217.54</v>
          </cell>
          <cell r="AE556"/>
          <cell r="AF556">
            <v>1.3891001200091257</v>
          </cell>
          <cell r="AG556"/>
          <cell r="AH556">
            <v>160835</v>
          </cell>
          <cell r="AI556"/>
          <cell r="AJ556">
            <v>-5901.7299999999977</v>
          </cell>
          <cell r="AK556"/>
          <cell r="AL556">
            <v>0</v>
          </cell>
          <cell r="AM556"/>
          <cell r="AN556">
            <v>0</v>
          </cell>
          <cell r="AO556"/>
          <cell r="AP556">
            <v>4110150.81</v>
          </cell>
        </row>
        <row r="557">
          <cell r="A557"/>
          <cell r="B557"/>
          <cell r="C557"/>
          <cell r="D557"/>
          <cell r="E557"/>
          <cell r="F557" t="str">
            <v>TOTAL TRANSMISSION PLANT</v>
          </cell>
          <cell r="G557"/>
          <cell r="H557">
            <v>4450047956.6400003</v>
          </cell>
          <cell r="I557"/>
          <cell r="J557">
            <v>-20387911.290000003</v>
          </cell>
          <cell r="K557"/>
          <cell r="L557">
            <v>4429660045.3499994</v>
          </cell>
          <cell r="M557"/>
          <cell r="N557">
            <v>-20950485.370000005</v>
          </cell>
          <cell r="O557"/>
          <cell r="P557">
            <v>4408709559.9800005</v>
          </cell>
          <cell r="Q557"/>
          <cell r="R557">
            <v>1225781309</v>
          </cell>
          <cell r="S557"/>
          <cell r="T557"/>
          <cell r="U557"/>
          <cell r="V557">
            <v>85003363</v>
          </cell>
          <cell r="W557"/>
          <cell r="X557">
            <v>-20387911.290000003</v>
          </cell>
          <cell r="Y557"/>
          <cell r="Z557"/>
          <cell r="AA557"/>
          <cell r="AB557">
            <v>-3181927.2800000007</v>
          </cell>
          <cell r="AC557"/>
          <cell r="AD557">
            <v>1287214833.4299998</v>
          </cell>
          <cell r="AE557"/>
          <cell r="AF557"/>
          <cell r="AG557"/>
          <cell r="AH557">
            <v>84564802</v>
          </cell>
          <cell r="AI557"/>
          <cell r="AJ557">
            <v>-20950485.370000005</v>
          </cell>
          <cell r="AK557"/>
          <cell r="AL557"/>
          <cell r="AM557"/>
          <cell r="AN557">
            <v>-3353578.4415000002</v>
          </cell>
          <cell r="AO557"/>
          <cell r="AP557">
            <v>1347475571.6184998</v>
          </cell>
        </row>
        <row r="558">
          <cell r="A558"/>
          <cell r="B558"/>
          <cell r="C558"/>
          <cell r="D558"/>
          <cell r="E558"/>
          <cell r="F558"/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/>
          <cell r="S558"/>
          <cell r="T558"/>
          <cell r="U558"/>
          <cell r="V558"/>
          <cell r="W558"/>
          <cell r="X558"/>
          <cell r="Y558"/>
          <cell r="Z558"/>
          <cell r="AA558"/>
          <cell r="AB558"/>
          <cell r="AC558"/>
          <cell r="AD558"/>
          <cell r="AE558"/>
          <cell r="AF558"/>
          <cell r="AG558"/>
          <cell r="AH558"/>
          <cell r="AI558"/>
          <cell r="AJ558"/>
          <cell r="AK558"/>
          <cell r="AL558"/>
          <cell r="AM558"/>
          <cell r="AN558"/>
          <cell r="AO558"/>
          <cell r="AP558"/>
        </row>
        <row r="559">
          <cell r="A559"/>
          <cell r="B559"/>
          <cell r="C559"/>
          <cell r="D559"/>
          <cell r="E559"/>
          <cell r="F559"/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/>
          <cell r="S559"/>
          <cell r="T559"/>
          <cell r="U559"/>
          <cell r="V559"/>
          <cell r="W559"/>
          <cell r="X559"/>
          <cell r="Y559"/>
          <cell r="Z559"/>
          <cell r="AA559"/>
          <cell r="AB559"/>
          <cell r="AC559"/>
          <cell r="AD559"/>
          <cell r="AE559"/>
          <cell r="AF559"/>
          <cell r="AG559"/>
          <cell r="AH559"/>
          <cell r="AI559"/>
          <cell r="AJ559"/>
          <cell r="AK559"/>
          <cell r="AL559"/>
          <cell r="AM559"/>
          <cell r="AN559"/>
          <cell r="AO559"/>
          <cell r="AP559"/>
        </row>
        <row r="560">
          <cell r="A560"/>
          <cell r="B560"/>
          <cell r="C560"/>
          <cell r="D560"/>
          <cell r="E560" t="str">
            <v>DISTRIBUTION PLANT</v>
          </cell>
          <cell r="F560"/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/>
          <cell r="S560"/>
          <cell r="T560"/>
          <cell r="U560"/>
          <cell r="V560"/>
          <cell r="W560"/>
          <cell r="X560"/>
          <cell r="Y560"/>
          <cell r="Z560"/>
          <cell r="AA560"/>
          <cell r="AB560"/>
          <cell r="AC560"/>
          <cell r="AD560"/>
          <cell r="AE560"/>
          <cell r="AF560"/>
          <cell r="AG560"/>
          <cell r="AH560"/>
          <cell r="AI560"/>
          <cell r="AJ560"/>
          <cell r="AK560"/>
          <cell r="AL560"/>
          <cell r="AM560"/>
          <cell r="AN560"/>
          <cell r="AO560"/>
          <cell r="AP560"/>
        </row>
        <row r="561">
          <cell r="A561"/>
          <cell r="B561"/>
          <cell r="C561"/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/>
          <cell r="S561"/>
          <cell r="T561"/>
          <cell r="U561"/>
          <cell r="V561"/>
          <cell r="W561"/>
          <cell r="X561"/>
          <cell r="Y561"/>
          <cell r="Z561"/>
          <cell r="AA561"/>
          <cell r="AB561"/>
          <cell r="AC561"/>
          <cell r="AD561"/>
          <cell r="AE561"/>
          <cell r="AF561"/>
          <cell r="AG561"/>
          <cell r="AH561"/>
          <cell r="AI561"/>
          <cell r="AJ561"/>
          <cell r="AK561"/>
          <cell r="AL561"/>
          <cell r="AM561"/>
          <cell r="AN561"/>
          <cell r="AO561"/>
          <cell r="AP561"/>
        </row>
        <row r="562">
          <cell r="A562"/>
          <cell r="B562"/>
          <cell r="C562"/>
          <cell r="D562"/>
          <cell r="E562"/>
          <cell r="F562" t="str">
            <v>OREGON - DISTRIBUTION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/>
          <cell r="U562"/>
          <cell r="V562"/>
          <cell r="W562"/>
          <cell r="X562"/>
          <cell r="Y562"/>
          <cell r="Z562"/>
          <cell r="AA562"/>
          <cell r="AB562"/>
          <cell r="AC562"/>
          <cell r="AD562"/>
          <cell r="AE562"/>
          <cell r="AF562"/>
          <cell r="AG562"/>
          <cell r="AH562"/>
          <cell r="AI562"/>
          <cell r="AJ562"/>
          <cell r="AK562"/>
          <cell r="AL562"/>
          <cell r="AM562"/>
          <cell r="AN562"/>
          <cell r="AO562"/>
          <cell r="AP562"/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/>
          <cell r="H563">
            <v>4298476.58</v>
          </cell>
          <cell r="I563"/>
          <cell r="J563">
            <v>-78993.719999999972</v>
          </cell>
          <cell r="K563"/>
          <cell r="L563">
            <v>4219482.8600000003</v>
          </cell>
          <cell r="M563"/>
          <cell r="N563">
            <v>-80710.379999999976</v>
          </cell>
          <cell r="O563"/>
          <cell r="P563">
            <v>4138772.4800000004</v>
          </cell>
          <cell r="Q563"/>
          <cell r="R563">
            <v>2566965</v>
          </cell>
          <cell r="S563"/>
          <cell r="T563">
            <v>1.6722311182766663</v>
          </cell>
          <cell r="U563"/>
          <cell r="V563">
            <v>71220</v>
          </cell>
          <cell r="W563"/>
          <cell r="X563">
            <v>-78993.719999999972</v>
          </cell>
          <cell r="Y563"/>
          <cell r="Z563">
            <v>0</v>
          </cell>
          <cell r="AA563"/>
          <cell r="AB563">
            <v>0</v>
          </cell>
          <cell r="AC563"/>
          <cell r="AD563">
            <v>2559191.2800000003</v>
          </cell>
          <cell r="AE563"/>
          <cell r="AF563">
            <v>1.6722311182766663</v>
          </cell>
          <cell r="AG563"/>
          <cell r="AH563">
            <v>69885</v>
          </cell>
          <cell r="AI563"/>
          <cell r="AJ563">
            <v>-80710.379999999976</v>
          </cell>
          <cell r="AK563"/>
          <cell r="AL563">
            <v>0</v>
          </cell>
          <cell r="AM563"/>
          <cell r="AN563">
            <v>0</v>
          </cell>
          <cell r="AO563"/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/>
          <cell r="H564">
            <v>20889104.379999999</v>
          </cell>
          <cell r="I564"/>
          <cell r="J564">
            <v>-107558.12000000001</v>
          </cell>
          <cell r="K564"/>
          <cell r="L564">
            <v>20781546.259999998</v>
          </cell>
          <cell r="M564"/>
          <cell r="N564">
            <v>-110584.75999999997</v>
          </cell>
          <cell r="O564"/>
          <cell r="P564">
            <v>20670961.499999996</v>
          </cell>
          <cell r="Q564"/>
          <cell r="R564">
            <v>4634405</v>
          </cell>
          <cell r="S564"/>
          <cell r="T564">
            <v>1.5840078355910032</v>
          </cell>
          <cell r="U564"/>
          <cell r="V564">
            <v>330033</v>
          </cell>
          <cell r="W564"/>
          <cell r="X564">
            <v>-107558.12000000001</v>
          </cell>
          <cell r="Y564"/>
          <cell r="Z564">
            <v>-10</v>
          </cell>
          <cell r="AA564"/>
          <cell r="AB564">
            <v>-10755.812000000002</v>
          </cell>
          <cell r="AC564"/>
          <cell r="AD564">
            <v>4846124.068</v>
          </cell>
          <cell r="AE564"/>
          <cell r="AF564">
            <v>1.5840078355910032</v>
          </cell>
          <cell r="AG564"/>
          <cell r="AH564">
            <v>328305</v>
          </cell>
          <cell r="AI564"/>
          <cell r="AJ564">
            <v>-110584.75999999997</v>
          </cell>
          <cell r="AK564"/>
          <cell r="AL564">
            <v>-10</v>
          </cell>
          <cell r="AM564"/>
          <cell r="AN564">
            <v>-11058.475999999997</v>
          </cell>
          <cell r="AO564"/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/>
          <cell r="H565">
            <v>207126368.09</v>
          </cell>
          <cell r="I565"/>
          <cell r="J565">
            <v>-2238317.34</v>
          </cell>
          <cell r="K565"/>
          <cell r="L565">
            <v>204888050.75</v>
          </cell>
          <cell r="M565"/>
          <cell r="N565">
            <v>-2257287.9399999995</v>
          </cell>
          <cell r="O565"/>
          <cell r="P565">
            <v>202630762.81</v>
          </cell>
          <cell r="Q565"/>
          <cell r="R565">
            <v>57911708</v>
          </cell>
          <cell r="S565"/>
          <cell r="T565">
            <v>2.0580779966074889</v>
          </cell>
          <cell r="U565"/>
          <cell r="V565">
            <v>4239789</v>
          </cell>
          <cell r="W565"/>
          <cell r="X565">
            <v>-2238317.34</v>
          </cell>
          <cell r="Y565"/>
          <cell r="Z565">
            <v>-15</v>
          </cell>
          <cell r="AA565"/>
          <cell r="AB565">
            <v>-335747.60099999997</v>
          </cell>
          <cell r="AC565"/>
          <cell r="AD565">
            <v>59577432.058999993</v>
          </cell>
          <cell r="AE565"/>
          <cell r="AF565">
            <v>2.0580779966074889</v>
          </cell>
          <cell r="AG565"/>
          <cell r="AH565">
            <v>4193528</v>
          </cell>
          <cell r="AI565"/>
          <cell r="AJ565">
            <v>-2257287.9399999995</v>
          </cell>
          <cell r="AK565"/>
          <cell r="AL565">
            <v>-15</v>
          </cell>
          <cell r="AM565"/>
          <cell r="AN565">
            <v>-338593.19099999993</v>
          </cell>
          <cell r="AO565"/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/>
          <cell r="H566">
            <v>3105264.88</v>
          </cell>
          <cell r="I566"/>
          <cell r="J566">
            <v>-124524.81999999999</v>
          </cell>
          <cell r="K566"/>
          <cell r="L566">
            <v>2980740.06</v>
          </cell>
          <cell r="M566"/>
          <cell r="N566">
            <v>-128528.13999999998</v>
          </cell>
          <cell r="O566"/>
          <cell r="P566">
            <v>2852211.92</v>
          </cell>
          <cell r="Q566"/>
          <cell r="R566">
            <v>1998214</v>
          </cell>
          <cell r="S566"/>
          <cell r="T566">
            <v>3.9900483561010271</v>
          </cell>
          <cell r="U566"/>
          <cell r="V566">
            <v>121417</v>
          </cell>
          <cell r="W566"/>
          <cell r="X566">
            <v>-124524.81999999999</v>
          </cell>
          <cell r="Y566"/>
          <cell r="Z566">
            <v>0</v>
          </cell>
          <cell r="AA566"/>
          <cell r="AB566">
            <v>0</v>
          </cell>
          <cell r="AC566"/>
          <cell r="AD566">
            <v>1995106.18</v>
          </cell>
          <cell r="AE566"/>
          <cell r="AF566">
            <v>3.9900483561010271</v>
          </cell>
          <cell r="AG566"/>
          <cell r="AH566">
            <v>116369</v>
          </cell>
          <cell r="AI566"/>
          <cell r="AJ566">
            <v>-128528.13999999998</v>
          </cell>
          <cell r="AK566"/>
          <cell r="AL566">
            <v>0</v>
          </cell>
          <cell r="AM566"/>
          <cell r="AN566">
            <v>0</v>
          </cell>
          <cell r="AO566"/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/>
          <cell r="H567">
            <v>329864981.76999998</v>
          </cell>
          <cell r="I567"/>
          <cell r="J567">
            <v>-2435618.8600000013</v>
          </cell>
          <cell r="K567"/>
          <cell r="L567">
            <v>327429362.90999997</v>
          </cell>
          <cell r="M567"/>
          <cell r="N567">
            <v>-2506869.4000000004</v>
          </cell>
          <cell r="O567"/>
          <cell r="P567">
            <v>324922493.50999999</v>
          </cell>
          <cell r="Q567"/>
          <cell r="R567">
            <v>198016630</v>
          </cell>
          <cell r="S567"/>
          <cell r="T567">
            <v>3.9511393160013975</v>
          </cell>
          <cell r="U567"/>
          <cell r="V567">
            <v>12985308</v>
          </cell>
          <cell r="W567"/>
          <cell r="X567">
            <v>-2435618.8600000013</v>
          </cell>
          <cell r="Y567"/>
          <cell r="Z567">
            <v>-100</v>
          </cell>
          <cell r="AA567"/>
          <cell r="AB567">
            <v>-2435618.8600000013</v>
          </cell>
          <cell r="AC567"/>
          <cell r="AD567">
            <v>206130700.27999997</v>
          </cell>
          <cell r="AE567"/>
          <cell r="AF567">
            <v>3.9511393160013975</v>
          </cell>
          <cell r="AG567"/>
          <cell r="AH567">
            <v>12887665</v>
          </cell>
          <cell r="AI567"/>
          <cell r="AJ567">
            <v>-2506869.4000000004</v>
          </cell>
          <cell r="AK567"/>
          <cell r="AL567">
            <v>-100</v>
          </cell>
          <cell r="AM567"/>
          <cell r="AN567">
            <v>-2506869.4000000004</v>
          </cell>
          <cell r="AO567"/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/>
          <cell r="H568">
            <v>234791947.74000001</v>
          </cell>
          <cell r="I568"/>
          <cell r="J568">
            <v>-2154966.2900000005</v>
          </cell>
          <cell r="K568"/>
          <cell r="L568">
            <v>232636981.45000002</v>
          </cell>
          <cell r="M568"/>
          <cell r="N568">
            <v>-2172121.83</v>
          </cell>
          <cell r="O568"/>
          <cell r="P568">
            <v>230464859.62</v>
          </cell>
          <cell r="Q568"/>
          <cell r="R568">
            <v>104278826</v>
          </cell>
          <cell r="S568"/>
          <cell r="T568">
            <v>3.0123730702415088</v>
          </cell>
          <cell r="U568"/>
          <cell r="V568">
            <v>7040352</v>
          </cell>
          <cell r="W568"/>
          <cell r="X568">
            <v>-2154966.2900000005</v>
          </cell>
          <cell r="Y568"/>
          <cell r="Z568">
            <v>-70</v>
          </cell>
          <cell r="AA568"/>
          <cell r="AB568">
            <v>-1508476.4030000004</v>
          </cell>
          <cell r="AC568"/>
          <cell r="AD568">
            <v>107655735.307</v>
          </cell>
          <cell r="AE568"/>
          <cell r="AF568">
            <v>3.0123730702415088</v>
          </cell>
          <cell r="AG568"/>
          <cell r="AH568">
            <v>6975178</v>
          </cell>
          <cell r="AI568"/>
          <cell r="AJ568">
            <v>-2172121.83</v>
          </cell>
          <cell r="AK568"/>
          <cell r="AL568">
            <v>-70</v>
          </cell>
          <cell r="AM568"/>
          <cell r="AN568">
            <v>-1520485.281</v>
          </cell>
          <cell r="AO568"/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/>
          <cell r="H569">
            <v>84576613.030000001</v>
          </cell>
          <cell r="I569"/>
          <cell r="J569">
            <v>-209287.65</v>
          </cell>
          <cell r="K569"/>
          <cell r="L569">
            <v>84367325.379999995</v>
          </cell>
          <cell r="M569"/>
          <cell r="N569">
            <v>-219908.78999999995</v>
          </cell>
          <cell r="O569"/>
          <cell r="P569">
            <v>84147416.589999989</v>
          </cell>
          <cell r="Q569"/>
          <cell r="R569">
            <v>33171375</v>
          </cell>
          <cell r="S569"/>
          <cell r="T569">
            <v>2.6077778880216163</v>
          </cell>
          <cell r="U569"/>
          <cell r="V569">
            <v>2202841</v>
          </cell>
          <cell r="W569"/>
          <cell r="X569">
            <v>-209287.65</v>
          </cell>
          <cell r="Y569"/>
          <cell r="Z569">
            <v>-50</v>
          </cell>
          <cell r="AA569"/>
          <cell r="AB569">
            <v>-104643.825</v>
          </cell>
          <cell r="AC569"/>
          <cell r="AD569">
            <v>35060284.524999999</v>
          </cell>
          <cell r="AE569"/>
          <cell r="AF569">
            <v>2.6077778880216163</v>
          </cell>
          <cell r="AG569"/>
          <cell r="AH569">
            <v>2197245</v>
          </cell>
          <cell r="AI569"/>
          <cell r="AJ569">
            <v>-219908.78999999995</v>
          </cell>
          <cell r="AK569"/>
          <cell r="AL569">
            <v>-50</v>
          </cell>
          <cell r="AM569"/>
          <cell r="AN569">
            <v>-109954.39499999997</v>
          </cell>
          <cell r="AO569"/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/>
          <cell r="H570">
            <v>157816848.24000001</v>
          </cell>
          <cell r="I570"/>
          <cell r="J570">
            <v>-596633.59999999986</v>
          </cell>
          <cell r="K570"/>
          <cell r="L570">
            <v>157220214.64000002</v>
          </cell>
          <cell r="M570"/>
          <cell r="N570">
            <v>-631159.87999999989</v>
          </cell>
          <cell r="O570"/>
          <cell r="P570">
            <v>156589054.76000002</v>
          </cell>
          <cell r="Q570"/>
          <cell r="R570">
            <v>62634267</v>
          </cell>
          <cell r="S570"/>
          <cell r="T570">
            <v>2.4422863965609589</v>
          </cell>
          <cell r="U570"/>
          <cell r="V570">
            <v>3847054</v>
          </cell>
          <cell r="W570"/>
          <cell r="X570">
            <v>-596633.59999999986</v>
          </cell>
          <cell r="Y570"/>
          <cell r="Z570">
            <v>-35</v>
          </cell>
          <cell r="AA570"/>
          <cell r="AB570">
            <v>-208821.75999999995</v>
          </cell>
          <cell r="AC570"/>
          <cell r="AD570">
            <v>65675865.640000001</v>
          </cell>
          <cell r="AE570"/>
          <cell r="AF570">
            <v>2.4422863965609589</v>
          </cell>
          <cell r="AG570"/>
          <cell r="AH570">
            <v>3832061</v>
          </cell>
          <cell r="AI570"/>
          <cell r="AJ570">
            <v>-631159.87999999989</v>
          </cell>
          <cell r="AK570"/>
          <cell r="AL570">
            <v>-35</v>
          </cell>
          <cell r="AM570"/>
          <cell r="AN570">
            <v>-220905.95799999998</v>
          </cell>
          <cell r="AO570"/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/>
          <cell r="H571">
            <v>394583572.02999997</v>
          </cell>
          <cell r="I571"/>
          <cell r="J571">
            <v>-5208292.8099999996</v>
          </cell>
          <cell r="K571"/>
          <cell r="L571">
            <v>389375279.21999997</v>
          </cell>
          <cell r="M571"/>
          <cell r="N571">
            <v>-5351645.5799999973</v>
          </cell>
          <cell r="O571"/>
          <cell r="P571">
            <v>384023633.63999999</v>
          </cell>
          <cell r="Q571"/>
          <cell r="R571">
            <v>183202632</v>
          </cell>
          <cell r="S571"/>
          <cell r="T571">
            <v>2.8853911376151422</v>
          </cell>
          <cell r="U571"/>
          <cell r="V571">
            <v>11310140</v>
          </cell>
          <cell r="W571"/>
          <cell r="X571">
            <v>-5208292.8099999996</v>
          </cell>
          <cell r="Y571"/>
          <cell r="Z571">
            <v>-20</v>
          </cell>
          <cell r="AA571"/>
          <cell r="AB571">
            <v>-1041658.5619999999</v>
          </cell>
          <cell r="AC571"/>
          <cell r="AD571">
            <v>188262820.62799999</v>
          </cell>
          <cell r="AE571"/>
          <cell r="AF571">
            <v>2.8853911376151422</v>
          </cell>
          <cell r="AG571"/>
          <cell r="AH571">
            <v>11157792</v>
          </cell>
          <cell r="AI571"/>
          <cell r="AJ571">
            <v>-5351645.5799999973</v>
          </cell>
          <cell r="AK571"/>
          <cell r="AL571">
            <v>-20</v>
          </cell>
          <cell r="AM571"/>
          <cell r="AN571">
            <v>-1070329.1159999995</v>
          </cell>
          <cell r="AO571"/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/>
          <cell r="H572">
            <v>74710338.719999999</v>
          </cell>
          <cell r="I572"/>
          <cell r="J572">
            <v>-645970.25</v>
          </cell>
          <cell r="K572"/>
          <cell r="L572">
            <v>74064368.469999999</v>
          </cell>
          <cell r="M572"/>
          <cell r="N572">
            <v>-658288.79</v>
          </cell>
          <cell r="O572"/>
          <cell r="P572">
            <v>73406079.679999992</v>
          </cell>
          <cell r="Q572"/>
          <cell r="R572">
            <v>27291552</v>
          </cell>
          <cell r="S572"/>
          <cell r="T572">
            <v>1.8767060232874302</v>
          </cell>
          <cell r="U572"/>
          <cell r="V572">
            <v>1396032</v>
          </cell>
          <cell r="W572"/>
          <cell r="X572">
            <v>-645970.25</v>
          </cell>
          <cell r="Y572"/>
          <cell r="Z572">
            <v>-35</v>
          </cell>
          <cell r="AA572"/>
          <cell r="AB572">
            <v>-226089.58749999999</v>
          </cell>
          <cell r="AC572"/>
          <cell r="AD572">
            <v>27815524.162500001</v>
          </cell>
          <cell r="AE572"/>
          <cell r="AF572">
            <v>1.8767060232874302</v>
          </cell>
          <cell r="AG572"/>
          <cell r="AH572">
            <v>1383793</v>
          </cell>
          <cell r="AI572"/>
          <cell r="AJ572">
            <v>-658288.79</v>
          </cell>
          <cell r="AK572"/>
          <cell r="AL572">
            <v>-35</v>
          </cell>
          <cell r="AM572"/>
          <cell r="AN572">
            <v>-230401.07650000002</v>
          </cell>
          <cell r="AO572"/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/>
          <cell r="H573">
            <v>150766692.16999999</v>
          </cell>
          <cell r="I573"/>
          <cell r="J573">
            <v>-169027.05000000002</v>
          </cell>
          <cell r="K573"/>
          <cell r="L573">
            <v>150597665.11999997</v>
          </cell>
          <cell r="M573"/>
          <cell r="N573">
            <v>-190872.37999999995</v>
          </cell>
          <cell r="O573"/>
          <cell r="P573">
            <v>150406792.73999998</v>
          </cell>
          <cell r="Q573"/>
          <cell r="R573">
            <v>59699063</v>
          </cell>
          <cell r="S573"/>
          <cell r="T573">
            <v>2.1378843537414776</v>
          </cell>
          <cell r="U573"/>
          <cell r="V573">
            <v>3221411</v>
          </cell>
          <cell r="W573"/>
          <cell r="X573">
            <v>-169027.05000000002</v>
          </cell>
          <cell r="Y573"/>
          <cell r="Z573">
            <v>-40</v>
          </cell>
          <cell r="AA573"/>
          <cell r="AB573">
            <v>-67610.820000000007</v>
          </cell>
          <cell r="AC573"/>
          <cell r="AD573">
            <v>62683836.130000003</v>
          </cell>
          <cell r="AE573"/>
          <cell r="AF573">
            <v>2.1378843537414776</v>
          </cell>
          <cell r="AG573"/>
          <cell r="AH573">
            <v>3217564</v>
          </cell>
          <cell r="AI573"/>
          <cell r="AJ573">
            <v>-190872.37999999995</v>
          </cell>
          <cell r="AK573"/>
          <cell r="AL573">
            <v>-40</v>
          </cell>
          <cell r="AM573"/>
          <cell r="AN573">
            <v>-76348.951999999976</v>
          </cell>
          <cell r="AO573"/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/>
          <cell r="H574">
            <v>59656267.950000003</v>
          </cell>
          <cell r="I574"/>
          <cell r="J574">
            <v>-9819342.160000002</v>
          </cell>
          <cell r="K574"/>
          <cell r="L574">
            <v>49836925.789999999</v>
          </cell>
          <cell r="M574"/>
          <cell r="N574">
            <v>-5383008.0599999996</v>
          </cell>
          <cell r="O574"/>
          <cell r="P574">
            <v>44453917.729999997</v>
          </cell>
          <cell r="Q574"/>
          <cell r="R574">
            <v>45470508</v>
          </cell>
          <cell r="S574"/>
          <cell r="T574">
            <v>3.6380750715264574</v>
          </cell>
          <cell r="U574"/>
          <cell r="V574">
            <v>1991722</v>
          </cell>
          <cell r="W574"/>
          <cell r="X574">
            <v>-9819342.160000002</v>
          </cell>
          <cell r="Y574"/>
          <cell r="Z574">
            <v>-4</v>
          </cell>
          <cell r="AA574"/>
          <cell r="AB574">
            <v>-392773.68640000006</v>
          </cell>
          <cell r="AC574"/>
          <cell r="AD574">
            <v>37250114.153599992</v>
          </cell>
          <cell r="AE574"/>
          <cell r="AF574">
            <v>3.6380750715264574</v>
          </cell>
          <cell r="AG574"/>
          <cell r="AH574">
            <v>1715186</v>
          </cell>
          <cell r="AI574"/>
          <cell r="AJ574">
            <v>-5383008.0599999996</v>
          </cell>
          <cell r="AK574"/>
          <cell r="AL574">
            <v>-4</v>
          </cell>
          <cell r="AM574"/>
          <cell r="AN574">
            <v>-215320.32239999998</v>
          </cell>
          <cell r="AO574"/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/>
          <cell r="H575">
            <v>2475610.15</v>
          </cell>
          <cell r="I575"/>
          <cell r="J575">
            <v>-133631.44000000003</v>
          </cell>
          <cell r="K575"/>
          <cell r="L575">
            <v>2341978.71</v>
          </cell>
          <cell r="M575"/>
          <cell r="N575">
            <v>-129233.09999999999</v>
          </cell>
          <cell r="O575"/>
          <cell r="P575">
            <v>2212745.61</v>
          </cell>
          <cell r="Q575"/>
          <cell r="R575">
            <v>1948456</v>
          </cell>
          <cell r="S575"/>
          <cell r="T575">
            <v>4.799905454765085</v>
          </cell>
          <cell r="U575"/>
          <cell r="V575">
            <v>115620</v>
          </cell>
          <cell r="W575"/>
          <cell r="X575">
            <v>-133631.44000000003</v>
          </cell>
          <cell r="Y575"/>
          <cell r="Z575">
            <v>-50</v>
          </cell>
          <cell r="AA575"/>
          <cell r="AB575">
            <v>-66815.720000000016</v>
          </cell>
          <cell r="AC575"/>
          <cell r="AD575">
            <v>1863628.84</v>
          </cell>
          <cell r="AE575"/>
          <cell r="AF575">
            <v>4.799905454765085</v>
          </cell>
          <cell r="AG575"/>
          <cell r="AH575">
            <v>109311</v>
          </cell>
          <cell r="AI575"/>
          <cell r="AJ575">
            <v>-129233.09999999999</v>
          </cell>
          <cell r="AK575"/>
          <cell r="AL575">
            <v>-50</v>
          </cell>
          <cell r="AM575"/>
          <cell r="AN575">
            <v>-64616.55</v>
          </cell>
          <cell r="AO575"/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/>
          <cell r="H576">
            <v>22114089.91</v>
          </cell>
          <cell r="I576"/>
          <cell r="J576">
            <v>-302464.78999999998</v>
          </cell>
          <cell r="K576"/>
          <cell r="L576">
            <v>21811625.120000001</v>
          </cell>
          <cell r="M576"/>
          <cell r="N576">
            <v>-305276.86</v>
          </cell>
          <cell r="O576"/>
          <cell r="P576">
            <v>21506348.260000002</v>
          </cell>
          <cell r="Q576"/>
          <cell r="R576">
            <v>8686486</v>
          </cell>
          <cell r="S576"/>
          <cell r="T576">
            <v>3.0555198447317591</v>
          </cell>
          <cell r="U576"/>
          <cell r="V576">
            <v>671079</v>
          </cell>
          <cell r="W576"/>
          <cell r="X576">
            <v>-302464.78999999998</v>
          </cell>
          <cell r="Y576"/>
          <cell r="Z576">
            <v>-40</v>
          </cell>
          <cell r="AA576"/>
          <cell r="AB576">
            <v>-120985.916</v>
          </cell>
          <cell r="AC576"/>
          <cell r="AD576">
            <v>8934114.2940000016</v>
          </cell>
          <cell r="AE576"/>
          <cell r="AF576">
            <v>3.0555198447317591</v>
          </cell>
          <cell r="AG576"/>
          <cell r="AH576">
            <v>661795</v>
          </cell>
          <cell r="AI576"/>
          <cell r="AJ576">
            <v>-305276.86</v>
          </cell>
          <cell r="AK576"/>
          <cell r="AL576">
            <v>-40</v>
          </cell>
          <cell r="AM576"/>
          <cell r="AN576">
            <v>-122110.74399999999</v>
          </cell>
          <cell r="AO576"/>
          <cell r="AP576">
            <v>9168521.6900000013</v>
          </cell>
        </row>
        <row r="577">
          <cell r="A577"/>
          <cell r="B577"/>
          <cell r="C577"/>
          <cell r="D577"/>
          <cell r="E577"/>
          <cell r="F577" t="str">
            <v>TOTAL OREGON - DISTRIBUTION</v>
          </cell>
          <cell r="G577"/>
          <cell r="H577">
            <v>1746776175.6400003</v>
          </cell>
          <cell r="I577"/>
          <cell r="J577">
            <v>-24224628.900000002</v>
          </cell>
          <cell r="K577"/>
          <cell r="L577">
            <v>1722551546.7399998</v>
          </cell>
          <cell r="M577"/>
          <cell r="N577">
            <v>-20125495.890000001</v>
          </cell>
          <cell r="O577"/>
          <cell r="P577">
            <v>1702426050.8499999</v>
          </cell>
          <cell r="Q577"/>
          <cell r="R577">
            <v>791511087</v>
          </cell>
          <cell r="S577"/>
          <cell r="T577"/>
          <cell r="U577"/>
          <cell r="V577">
            <v>49544018</v>
          </cell>
          <cell r="W577"/>
          <cell r="X577">
            <v>-24224628.900000002</v>
          </cell>
          <cell r="Y577"/>
          <cell r="Z577"/>
          <cell r="AA577"/>
          <cell r="AB577">
            <v>-6519998.5529000014</v>
          </cell>
          <cell r="AC577"/>
          <cell r="AD577">
            <v>810310477.54709995</v>
          </cell>
          <cell r="AE577"/>
          <cell r="AF577"/>
          <cell r="AG577"/>
          <cell r="AH577">
            <v>48845677</v>
          </cell>
          <cell r="AI577"/>
          <cell r="AJ577">
            <v>-20125495.890000001</v>
          </cell>
          <cell r="AK577"/>
          <cell r="AL577"/>
          <cell r="AM577"/>
          <cell r="AN577">
            <v>-6486993.4618999986</v>
          </cell>
          <cell r="AO577"/>
          <cell r="AP577">
            <v>832543665.19519997</v>
          </cell>
        </row>
        <row r="578">
          <cell r="A578"/>
          <cell r="B578"/>
          <cell r="C578"/>
          <cell r="D578"/>
          <cell r="E578"/>
          <cell r="F578"/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/>
          <cell r="S578"/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  <cell r="AM578"/>
          <cell r="AN578"/>
          <cell r="AO578"/>
          <cell r="AP578"/>
        </row>
        <row r="579">
          <cell r="A579"/>
          <cell r="B579"/>
          <cell r="C579"/>
          <cell r="D579"/>
          <cell r="E579"/>
          <cell r="F579" t="str">
            <v>WASHINGTON -  DISTRIBUTION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/>
          <cell r="S579"/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  <cell r="AM579"/>
          <cell r="AN579"/>
          <cell r="AO579"/>
          <cell r="AP579"/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/>
          <cell r="H580">
            <v>247443.24</v>
          </cell>
          <cell r="I580"/>
          <cell r="J580">
            <v>-3549.91</v>
          </cell>
          <cell r="K580"/>
          <cell r="L580">
            <v>243893.33</v>
          </cell>
          <cell r="M580"/>
          <cell r="N580">
            <v>-3754.04</v>
          </cell>
          <cell r="O580"/>
          <cell r="P580">
            <v>240139.28999999998</v>
          </cell>
          <cell r="Q580"/>
          <cell r="R580">
            <v>147487</v>
          </cell>
          <cell r="S580"/>
          <cell r="T580">
            <v>1.6722311182766663</v>
          </cell>
          <cell r="U580"/>
          <cell r="V580">
            <v>4108</v>
          </cell>
          <cell r="W580"/>
          <cell r="X580">
            <v>-3549.91</v>
          </cell>
          <cell r="Y580"/>
          <cell r="Z580">
            <v>0</v>
          </cell>
          <cell r="AA580"/>
          <cell r="AB580">
            <v>0</v>
          </cell>
          <cell r="AC580"/>
          <cell r="AD580">
            <v>148045.09</v>
          </cell>
          <cell r="AE580"/>
          <cell r="AF580">
            <v>1.6722311182766663</v>
          </cell>
          <cell r="AG580"/>
          <cell r="AH580">
            <v>4047</v>
          </cell>
          <cell r="AI580"/>
          <cell r="AJ580">
            <v>-3754.04</v>
          </cell>
          <cell r="AK580"/>
          <cell r="AL580">
            <v>0</v>
          </cell>
          <cell r="AM580"/>
          <cell r="AN580">
            <v>0</v>
          </cell>
          <cell r="AO580"/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/>
          <cell r="H581">
            <v>2293943.6800000002</v>
          </cell>
          <cell r="I581"/>
          <cell r="J581">
            <v>-13259.560000000003</v>
          </cell>
          <cell r="K581"/>
          <cell r="L581">
            <v>2280684.12</v>
          </cell>
          <cell r="M581"/>
          <cell r="N581">
            <v>-13745.240000000002</v>
          </cell>
          <cell r="O581"/>
          <cell r="P581">
            <v>2266938.88</v>
          </cell>
          <cell r="Q581"/>
          <cell r="R581">
            <v>789178</v>
          </cell>
          <cell r="S581"/>
          <cell r="T581">
            <v>1.5840078355910032</v>
          </cell>
          <cell r="U581"/>
          <cell r="V581">
            <v>36231</v>
          </cell>
          <cell r="W581"/>
          <cell r="X581">
            <v>-13259.560000000003</v>
          </cell>
          <cell r="Y581"/>
          <cell r="Z581">
            <v>-5</v>
          </cell>
          <cell r="AA581"/>
          <cell r="AB581">
            <v>-662.97800000000018</v>
          </cell>
          <cell r="AC581"/>
          <cell r="AD581">
            <v>811486.46199999994</v>
          </cell>
          <cell r="AE581"/>
          <cell r="AF581">
            <v>1.5840078355910032</v>
          </cell>
          <cell r="AG581"/>
          <cell r="AH581">
            <v>36017</v>
          </cell>
          <cell r="AI581"/>
          <cell r="AJ581">
            <v>-13745.240000000002</v>
          </cell>
          <cell r="AK581"/>
          <cell r="AL581">
            <v>-5</v>
          </cell>
          <cell r="AM581"/>
          <cell r="AN581">
            <v>-687.26200000000017</v>
          </cell>
          <cell r="AO581"/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/>
          <cell r="H582">
            <v>46674851.740000002</v>
          </cell>
          <cell r="I582"/>
          <cell r="J582">
            <v>-425074.05999999994</v>
          </cell>
          <cell r="K582"/>
          <cell r="L582">
            <v>46249777.68</v>
          </cell>
          <cell r="M582"/>
          <cell r="N582">
            <v>-432568.84000000014</v>
          </cell>
          <cell r="O582"/>
          <cell r="P582">
            <v>45817208.839999996</v>
          </cell>
          <cell r="Q582"/>
          <cell r="R582">
            <v>15640913</v>
          </cell>
          <cell r="S582"/>
          <cell r="T582">
            <v>2.0580779966074889</v>
          </cell>
          <cell r="U582"/>
          <cell r="V582">
            <v>956231</v>
          </cell>
          <cell r="W582"/>
          <cell r="X582">
            <v>-425074.05999999994</v>
          </cell>
          <cell r="Y582"/>
          <cell r="Z582">
            <v>-15</v>
          </cell>
          <cell r="AA582"/>
          <cell r="AB582">
            <v>-63761.108999999997</v>
          </cell>
          <cell r="AC582"/>
          <cell r="AD582">
            <v>16108308.831</v>
          </cell>
          <cell r="AE582"/>
          <cell r="AF582">
            <v>2.0580779966074889</v>
          </cell>
          <cell r="AG582"/>
          <cell r="AH582">
            <v>947405</v>
          </cell>
          <cell r="AI582"/>
          <cell r="AJ582">
            <v>-432568.84000000014</v>
          </cell>
          <cell r="AK582"/>
          <cell r="AL582">
            <v>-15</v>
          </cell>
          <cell r="AM582"/>
          <cell r="AN582">
            <v>-64885.326000000023</v>
          </cell>
          <cell r="AO582"/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/>
          <cell r="H583">
            <v>919385.82</v>
          </cell>
          <cell r="I583"/>
          <cell r="J583">
            <v>-49098.7</v>
          </cell>
          <cell r="K583"/>
          <cell r="L583">
            <v>870287.12</v>
          </cell>
          <cell r="M583"/>
          <cell r="N583">
            <v>-46079.020000000004</v>
          </cell>
          <cell r="O583"/>
          <cell r="P583">
            <v>824208.1</v>
          </cell>
          <cell r="Q583"/>
          <cell r="R583">
            <v>648464</v>
          </cell>
          <cell r="S583"/>
          <cell r="T583">
            <v>3.9900483561010271</v>
          </cell>
          <cell r="U583"/>
          <cell r="V583">
            <v>35704</v>
          </cell>
          <cell r="W583"/>
          <cell r="X583">
            <v>-49098.7</v>
          </cell>
          <cell r="Y583"/>
          <cell r="Z583">
            <v>0</v>
          </cell>
          <cell r="AA583"/>
          <cell r="AB583">
            <v>0</v>
          </cell>
          <cell r="AC583"/>
          <cell r="AD583">
            <v>635069.30000000005</v>
          </cell>
          <cell r="AE583"/>
          <cell r="AF583">
            <v>3.9900483561010271</v>
          </cell>
          <cell r="AG583"/>
          <cell r="AH583">
            <v>33806</v>
          </cell>
          <cell r="AI583"/>
          <cell r="AJ583">
            <v>-46079.020000000004</v>
          </cell>
          <cell r="AK583"/>
          <cell r="AL583">
            <v>0</v>
          </cell>
          <cell r="AM583"/>
          <cell r="AN583">
            <v>0</v>
          </cell>
          <cell r="AO583"/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/>
          <cell r="H584">
            <v>91889277.590000004</v>
          </cell>
          <cell r="I584"/>
          <cell r="J584">
            <v>-709915.85999999987</v>
          </cell>
          <cell r="K584"/>
          <cell r="L584">
            <v>91179361.730000004</v>
          </cell>
          <cell r="M584"/>
          <cell r="N584">
            <v>-730929.83999999973</v>
          </cell>
          <cell r="O584"/>
          <cell r="P584">
            <v>90448431.890000001</v>
          </cell>
          <cell r="Q584"/>
          <cell r="R584">
            <v>51549234</v>
          </cell>
          <cell r="S584"/>
          <cell r="T584">
            <v>3.9511393160013975</v>
          </cell>
          <cell r="U584"/>
          <cell r="V584">
            <v>3616648</v>
          </cell>
          <cell r="W584"/>
          <cell r="X584">
            <v>-709915.85999999987</v>
          </cell>
          <cell r="Y584"/>
          <cell r="Z584">
            <v>-100</v>
          </cell>
          <cell r="AA584"/>
          <cell r="AB584">
            <v>-709915.85999999987</v>
          </cell>
          <cell r="AC584"/>
          <cell r="AD584">
            <v>53746050.280000001</v>
          </cell>
          <cell r="AE584"/>
          <cell r="AF584">
            <v>3.9511393160013975</v>
          </cell>
          <cell r="AG584"/>
          <cell r="AH584">
            <v>3588184</v>
          </cell>
          <cell r="AI584"/>
          <cell r="AJ584">
            <v>-730929.83999999973</v>
          </cell>
          <cell r="AK584"/>
          <cell r="AL584">
            <v>-100</v>
          </cell>
          <cell r="AM584"/>
          <cell r="AN584">
            <v>-730929.83999999973</v>
          </cell>
          <cell r="AO584"/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/>
          <cell r="H585">
            <v>58112821.68</v>
          </cell>
          <cell r="I585"/>
          <cell r="J585">
            <v>-466665.8600000001</v>
          </cell>
          <cell r="K585"/>
          <cell r="L585">
            <v>57646155.82</v>
          </cell>
          <cell r="M585"/>
          <cell r="N585">
            <v>-474856.06</v>
          </cell>
          <cell r="O585"/>
          <cell r="P585">
            <v>57171299.759999998</v>
          </cell>
          <cell r="Q585"/>
          <cell r="R585">
            <v>25140562</v>
          </cell>
          <cell r="S585"/>
          <cell r="T585">
            <v>3.0123730702415088</v>
          </cell>
          <cell r="U585"/>
          <cell r="V585">
            <v>1743546</v>
          </cell>
          <cell r="W585"/>
          <cell r="X585">
            <v>-466665.8600000001</v>
          </cell>
          <cell r="Y585"/>
          <cell r="Z585">
            <v>-50</v>
          </cell>
          <cell r="AA585"/>
          <cell r="AB585">
            <v>-233332.93000000005</v>
          </cell>
          <cell r="AC585"/>
          <cell r="AD585">
            <v>26184109.210000001</v>
          </cell>
          <cell r="AE585"/>
          <cell r="AF585">
            <v>3.0123730702415088</v>
          </cell>
          <cell r="AG585"/>
          <cell r="AH585">
            <v>1729365</v>
          </cell>
          <cell r="AI585"/>
          <cell r="AJ585">
            <v>-474856.06</v>
          </cell>
          <cell r="AK585"/>
          <cell r="AL585">
            <v>-50</v>
          </cell>
          <cell r="AM585"/>
          <cell r="AN585">
            <v>-237428.03</v>
          </cell>
          <cell r="AO585"/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/>
          <cell r="H586">
            <v>16128475.470000001</v>
          </cell>
          <cell r="I586"/>
          <cell r="J586">
            <v>-54666.119999999995</v>
          </cell>
          <cell r="K586"/>
          <cell r="L586">
            <v>16073809.350000001</v>
          </cell>
          <cell r="M586"/>
          <cell r="N586">
            <v>-59802.9</v>
          </cell>
          <cell r="O586"/>
          <cell r="P586">
            <v>16014006.450000001</v>
          </cell>
          <cell r="Q586"/>
          <cell r="R586">
            <v>7096010</v>
          </cell>
          <cell r="S586"/>
          <cell r="T586">
            <v>2.6077778880216163</v>
          </cell>
          <cell r="U586"/>
          <cell r="V586">
            <v>419882</v>
          </cell>
          <cell r="W586"/>
          <cell r="X586">
            <v>-54666.119999999995</v>
          </cell>
          <cell r="Y586"/>
          <cell r="Z586">
            <v>-35</v>
          </cell>
          <cell r="AA586"/>
          <cell r="AB586">
            <v>-19133.141999999996</v>
          </cell>
          <cell r="AC586"/>
          <cell r="AD586">
            <v>7442092.7379999999</v>
          </cell>
          <cell r="AE586"/>
          <cell r="AF586">
            <v>2.6077778880216163</v>
          </cell>
          <cell r="AG586"/>
          <cell r="AH586">
            <v>418389</v>
          </cell>
          <cell r="AI586"/>
          <cell r="AJ586">
            <v>-59802.9</v>
          </cell>
          <cell r="AK586"/>
          <cell r="AL586">
            <v>-35</v>
          </cell>
          <cell r="AM586"/>
          <cell r="AN586">
            <v>-20931.014999999999</v>
          </cell>
          <cell r="AO586"/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/>
          <cell r="H587">
            <v>22087000.699999999</v>
          </cell>
          <cell r="I587"/>
          <cell r="J587">
            <v>-80467.429999999978</v>
          </cell>
          <cell r="K587"/>
          <cell r="L587">
            <v>22006533.27</v>
          </cell>
          <cell r="M587"/>
          <cell r="N587">
            <v>-87604.23</v>
          </cell>
          <cell r="O587"/>
          <cell r="P587">
            <v>21918929.039999999</v>
          </cell>
          <cell r="Q587"/>
          <cell r="R587">
            <v>8753498</v>
          </cell>
          <cell r="S587"/>
          <cell r="T587">
            <v>2.4422863965609589</v>
          </cell>
          <cell r="U587"/>
          <cell r="V587">
            <v>538445</v>
          </cell>
          <cell r="W587"/>
          <cell r="X587">
            <v>-80467.429999999978</v>
          </cell>
          <cell r="Y587"/>
          <cell r="Z587">
            <v>-30</v>
          </cell>
          <cell r="AA587"/>
          <cell r="AB587">
            <v>-24140.228999999996</v>
          </cell>
          <cell r="AC587"/>
          <cell r="AD587">
            <v>9187335.341</v>
          </cell>
          <cell r="AE587"/>
          <cell r="AF587">
            <v>2.4422863965609589</v>
          </cell>
          <cell r="AG587"/>
          <cell r="AH587">
            <v>536393</v>
          </cell>
          <cell r="AI587"/>
          <cell r="AJ587">
            <v>-87604.23</v>
          </cell>
          <cell r="AK587"/>
          <cell r="AL587">
            <v>-30</v>
          </cell>
          <cell r="AM587"/>
          <cell r="AN587">
            <v>-26281.269</v>
          </cell>
          <cell r="AO587"/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/>
          <cell r="H588">
            <v>98665673.599999994</v>
          </cell>
          <cell r="I588"/>
          <cell r="J588">
            <v>-942796.14999999991</v>
          </cell>
          <cell r="K588"/>
          <cell r="L588">
            <v>97722877.449999988</v>
          </cell>
          <cell r="M588"/>
          <cell r="N588">
            <v>-986856.3400000002</v>
          </cell>
          <cell r="O588"/>
          <cell r="P588">
            <v>96736021.109999985</v>
          </cell>
          <cell r="Q588"/>
          <cell r="R588">
            <v>44762867</v>
          </cell>
          <cell r="S588"/>
          <cell r="T588">
            <v>2.8853911376151422</v>
          </cell>
          <cell r="U588"/>
          <cell r="V588">
            <v>2833289</v>
          </cell>
          <cell r="W588"/>
          <cell r="X588">
            <v>-942796.14999999991</v>
          </cell>
          <cell r="Y588"/>
          <cell r="Z588">
            <v>-25</v>
          </cell>
          <cell r="AA588"/>
          <cell r="AB588">
            <v>-235699.03749999998</v>
          </cell>
          <cell r="AC588"/>
          <cell r="AD588">
            <v>46417660.8125</v>
          </cell>
          <cell r="AE588"/>
          <cell r="AF588">
            <v>2.8853911376151422</v>
          </cell>
          <cell r="AG588"/>
          <cell r="AH588">
            <v>2805450</v>
          </cell>
          <cell r="AI588"/>
          <cell r="AJ588">
            <v>-986856.3400000002</v>
          </cell>
          <cell r="AK588"/>
          <cell r="AL588">
            <v>-25</v>
          </cell>
          <cell r="AM588"/>
          <cell r="AN588">
            <v>-246714.08500000005</v>
          </cell>
          <cell r="AO588"/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/>
          <cell r="H589">
            <v>18678214.690000001</v>
          </cell>
          <cell r="I589"/>
          <cell r="J589">
            <v>-165701.77999999997</v>
          </cell>
          <cell r="K589"/>
          <cell r="L589">
            <v>18512512.91</v>
          </cell>
          <cell r="M589"/>
          <cell r="N589">
            <v>-168902.88999999998</v>
          </cell>
          <cell r="O589"/>
          <cell r="P589">
            <v>18343610.02</v>
          </cell>
          <cell r="Q589"/>
          <cell r="R589">
            <v>6580434</v>
          </cell>
          <cell r="S589"/>
          <cell r="T589">
            <v>1.8767060232874302</v>
          </cell>
          <cell r="U589"/>
          <cell r="V589">
            <v>348980</v>
          </cell>
          <cell r="W589"/>
          <cell r="X589">
            <v>-165701.77999999997</v>
          </cell>
          <cell r="Y589"/>
          <cell r="Z589">
            <v>-30</v>
          </cell>
          <cell r="AA589"/>
          <cell r="AB589">
            <v>-49710.533999999992</v>
          </cell>
          <cell r="AC589"/>
          <cell r="AD589">
            <v>6714001.6859999998</v>
          </cell>
          <cell r="AE589"/>
          <cell r="AF589">
            <v>1.8767060232874302</v>
          </cell>
          <cell r="AG589"/>
          <cell r="AH589">
            <v>345841</v>
          </cell>
          <cell r="AI589"/>
          <cell r="AJ589">
            <v>-168902.88999999998</v>
          </cell>
          <cell r="AK589"/>
          <cell r="AL589">
            <v>-30</v>
          </cell>
          <cell r="AM589"/>
          <cell r="AN589">
            <v>-50670.866999999991</v>
          </cell>
          <cell r="AO589"/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/>
          <cell r="H590">
            <v>32674705.210000001</v>
          </cell>
          <cell r="I590"/>
          <cell r="J590">
            <v>-34362.89</v>
          </cell>
          <cell r="K590"/>
          <cell r="L590">
            <v>32640342.32</v>
          </cell>
          <cell r="M590"/>
          <cell r="N590">
            <v>-38965.840000000004</v>
          </cell>
          <cell r="O590"/>
          <cell r="P590">
            <v>32601376.48</v>
          </cell>
          <cell r="Q590"/>
          <cell r="R590">
            <v>12996138</v>
          </cell>
          <cell r="S590"/>
          <cell r="T590">
            <v>2.1378843537414776</v>
          </cell>
          <cell r="U590"/>
          <cell r="V590">
            <v>698180</v>
          </cell>
          <cell r="W590"/>
          <cell r="X590">
            <v>-34362.89</v>
          </cell>
          <cell r="Y590"/>
          <cell r="Z590">
            <v>-50</v>
          </cell>
          <cell r="AA590"/>
          <cell r="AB590">
            <v>-17181.445</v>
          </cell>
          <cell r="AC590"/>
          <cell r="AD590">
            <v>13642773.664999999</v>
          </cell>
          <cell r="AE590"/>
          <cell r="AF590">
            <v>2.1378843537414776</v>
          </cell>
          <cell r="AG590"/>
          <cell r="AH590">
            <v>697396</v>
          </cell>
          <cell r="AI590"/>
          <cell r="AJ590">
            <v>-38965.840000000004</v>
          </cell>
          <cell r="AK590"/>
          <cell r="AL590">
            <v>-50</v>
          </cell>
          <cell r="AM590"/>
          <cell r="AN590">
            <v>-19482.920000000002</v>
          </cell>
          <cell r="AO590"/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/>
          <cell r="H591">
            <v>11342266.380000001</v>
          </cell>
          <cell r="I591"/>
          <cell r="J591">
            <v>-614948.73</v>
          </cell>
          <cell r="K591"/>
          <cell r="L591">
            <v>10727317.65</v>
          </cell>
          <cell r="M591"/>
          <cell r="N591">
            <v>-144580.13999999993</v>
          </cell>
          <cell r="O591"/>
          <cell r="P591">
            <v>10582737.51</v>
          </cell>
          <cell r="Q591"/>
          <cell r="R591">
            <v>2163232</v>
          </cell>
          <cell r="S591"/>
          <cell r="T591">
            <v>3.6380750715264574</v>
          </cell>
          <cell r="U591"/>
          <cell r="V591">
            <v>401454</v>
          </cell>
          <cell r="W591"/>
          <cell r="X591">
            <v>-614948.73</v>
          </cell>
          <cell r="Y591"/>
          <cell r="Z591">
            <v>-1</v>
          </cell>
          <cell r="AA591"/>
          <cell r="AB591">
            <v>-6149.4872999999998</v>
          </cell>
          <cell r="AC591"/>
          <cell r="AD591">
            <v>1943587.7827000001</v>
          </cell>
          <cell r="AE591"/>
          <cell r="AF591">
            <v>3.6380750715264574</v>
          </cell>
          <cell r="AG591"/>
          <cell r="AH591">
            <v>387638</v>
          </cell>
          <cell r="AI591"/>
          <cell r="AJ591">
            <v>-144580.13999999993</v>
          </cell>
          <cell r="AK591"/>
          <cell r="AL591">
            <v>-1</v>
          </cell>
          <cell r="AM591"/>
          <cell r="AN591">
            <v>-1445.8013999999994</v>
          </cell>
          <cell r="AO591"/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/>
          <cell r="H592">
            <v>521367.77</v>
          </cell>
          <cell r="I592"/>
          <cell r="J592">
            <v>-24219.030000000006</v>
          </cell>
          <cell r="K592"/>
          <cell r="L592">
            <v>497148.74</v>
          </cell>
          <cell r="M592"/>
          <cell r="N592">
            <v>-23583.059999999998</v>
          </cell>
          <cell r="O592"/>
          <cell r="P592">
            <v>473565.68</v>
          </cell>
          <cell r="Q592"/>
          <cell r="R592">
            <v>357882</v>
          </cell>
          <cell r="S592"/>
          <cell r="T592">
            <v>4.799905454765085</v>
          </cell>
          <cell r="U592"/>
          <cell r="V592">
            <v>24444</v>
          </cell>
          <cell r="W592"/>
          <cell r="X592">
            <v>-24219.030000000006</v>
          </cell>
          <cell r="Y592"/>
          <cell r="Z592">
            <v>-25</v>
          </cell>
          <cell r="AA592"/>
          <cell r="AB592">
            <v>-6054.7575000000015</v>
          </cell>
          <cell r="AC592"/>
          <cell r="AD592">
            <v>352052.21249999997</v>
          </cell>
          <cell r="AE592"/>
          <cell r="AF592">
            <v>4.799905454765085</v>
          </cell>
          <cell r="AG592"/>
          <cell r="AH592">
            <v>23297</v>
          </cell>
          <cell r="AI592"/>
          <cell r="AJ592">
            <v>-23583.059999999998</v>
          </cell>
          <cell r="AK592"/>
          <cell r="AL592">
            <v>-25</v>
          </cell>
          <cell r="AM592"/>
          <cell r="AN592">
            <v>-5895.7650000000003</v>
          </cell>
          <cell r="AO592"/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/>
          <cell r="H593">
            <v>3992505.5</v>
          </cell>
          <cell r="I593"/>
          <cell r="J593">
            <v>-54002.430000000008</v>
          </cell>
          <cell r="K593"/>
          <cell r="L593">
            <v>3938503.07</v>
          </cell>
          <cell r="M593"/>
          <cell r="N593">
            <v>-54916.760000000017</v>
          </cell>
          <cell r="O593"/>
          <cell r="P593">
            <v>3883586.3099999996</v>
          </cell>
          <cell r="Q593"/>
          <cell r="R593">
            <v>1745097</v>
          </cell>
          <cell r="S593"/>
          <cell r="T593">
            <v>3.0555198447317591</v>
          </cell>
          <cell r="U593"/>
          <cell r="V593">
            <v>121167</v>
          </cell>
          <cell r="W593"/>
          <cell r="X593">
            <v>-54002.430000000008</v>
          </cell>
          <cell r="Y593"/>
          <cell r="Z593">
            <v>-30</v>
          </cell>
          <cell r="AA593"/>
          <cell r="AB593">
            <v>-16200.729000000001</v>
          </cell>
          <cell r="AC593"/>
          <cell r="AD593">
            <v>1796060.841</v>
          </cell>
          <cell r="AE593"/>
          <cell r="AF593">
            <v>3.0555198447317591</v>
          </cell>
          <cell r="AG593"/>
          <cell r="AH593">
            <v>119503</v>
          </cell>
          <cell r="AI593"/>
          <cell r="AJ593">
            <v>-54916.760000000017</v>
          </cell>
          <cell r="AK593"/>
          <cell r="AL593">
            <v>-30</v>
          </cell>
          <cell r="AM593"/>
          <cell r="AN593">
            <v>-16475.028000000006</v>
          </cell>
          <cell r="AO593"/>
          <cell r="AP593">
            <v>1844172.0530000001</v>
          </cell>
        </row>
        <row r="594">
          <cell r="A594"/>
          <cell r="B594"/>
          <cell r="C594"/>
          <cell r="D594"/>
          <cell r="E594"/>
          <cell r="F594" t="str">
            <v>TOTAL WASHINGTON - DISTRIBUTION</v>
          </cell>
          <cell r="G594"/>
          <cell r="H594">
            <v>404227933.06999993</v>
          </cell>
          <cell r="I594"/>
          <cell r="J594">
            <v>-3638728.5099999993</v>
          </cell>
          <cell r="K594"/>
          <cell r="L594">
            <v>400589204.56</v>
          </cell>
          <cell r="M594"/>
          <cell r="N594">
            <v>-3267145.2000000007</v>
          </cell>
          <cell r="O594"/>
          <cell r="P594">
            <v>397322059.35999995</v>
          </cell>
          <cell r="Q594"/>
          <cell r="R594">
            <v>178370996</v>
          </cell>
          <cell r="S594"/>
          <cell r="T594"/>
          <cell r="U594"/>
          <cell r="V594">
            <v>11778309</v>
          </cell>
          <cell r="W594"/>
          <cell r="X594">
            <v>-3638728.5099999993</v>
          </cell>
          <cell r="Y594"/>
          <cell r="Z594"/>
          <cell r="AA594"/>
          <cell r="AB594">
            <v>-1381942.2382999999</v>
          </cell>
          <cell r="AC594"/>
          <cell r="AD594">
            <v>185128634.25170001</v>
          </cell>
          <cell r="AE594"/>
          <cell r="AF594"/>
          <cell r="AG594"/>
          <cell r="AH594">
            <v>11672731</v>
          </cell>
          <cell r="AI594"/>
          <cell r="AJ594">
            <v>-3267145.2000000007</v>
          </cell>
          <cell r="AK594"/>
          <cell r="AL594"/>
          <cell r="AM594"/>
          <cell r="AN594">
            <v>-1421827.2083999997</v>
          </cell>
          <cell r="AO594"/>
          <cell r="AP594">
            <v>192112392.84329998</v>
          </cell>
        </row>
        <row r="595">
          <cell r="A595"/>
          <cell r="B595"/>
          <cell r="C595"/>
          <cell r="D595"/>
          <cell r="E595"/>
          <cell r="F595"/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/>
          <cell r="S595"/>
          <cell r="T595"/>
          <cell r="U595"/>
          <cell r="V595"/>
          <cell r="W595"/>
          <cell r="X595"/>
          <cell r="Y595"/>
          <cell r="Z595"/>
          <cell r="AA595"/>
          <cell r="AB595"/>
          <cell r="AC595"/>
          <cell r="AD595"/>
          <cell r="AE595"/>
          <cell r="AF595"/>
          <cell r="AG595"/>
          <cell r="AH595"/>
          <cell r="AI595"/>
          <cell r="AJ595"/>
          <cell r="AK595"/>
          <cell r="AL595"/>
          <cell r="AM595"/>
          <cell r="AN595"/>
          <cell r="AO595"/>
          <cell r="AP595"/>
        </row>
        <row r="596">
          <cell r="A596"/>
          <cell r="B596"/>
          <cell r="C596"/>
          <cell r="D596"/>
          <cell r="E596"/>
          <cell r="F596" t="str">
            <v>WYOMING -  DISTRIBUTION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/>
          <cell r="S596"/>
          <cell r="T596"/>
          <cell r="U596"/>
          <cell r="V596"/>
          <cell r="W596"/>
          <cell r="X596"/>
          <cell r="Y596"/>
          <cell r="Z596"/>
          <cell r="AA596"/>
          <cell r="AB596"/>
          <cell r="AC596"/>
          <cell r="AD596"/>
          <cell r="AE596"/>
          <cell r="AF596"/>
          <cell r="AG596"/>
          <cell r="AH596"/>
          <cell r="AI596"/>
          <cell r="AJ596"/>
          <cell r="AK596"/>
          <cell r="AL596"/>
          <cell r="AM596"/>
          <cell r="AN596"/>
          <cell r="AO596"/>
          <cell r="AP596"/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/>
          <cell r="H597">
            <v>4393309.88</v>
          </cell>
          <cell r="I597"/>
          <cell r="J597">
            <v>-15474.660000000002</v>
          </cell>
          <cell r="K597"/>
          <cell r="L597">
            <v>4377835.22</v>
          </cell>
          <cell r="M597"/>
          <cell r="N597">
            <v>-17346.480000000003</v>
          </cell>
          <cell r="O597"/>
          <cell r="P597">
            <v>4360488.7399999993</v>
          </cell>
          <cell r="Q597"/>
          <cell r="R597">
            <v>1686196</v>
          </cell>
          <cell r="S597"/>
          <cell r="T597">
            <v>1.6722311182766663</v>
          </cell>
          <cell r="U597"/>
          <cell r="V597">
            <v>73337</v>
          </cell>
          <cell r="W597"/>
          <cell r="X597">
            <v>-15474.660000000002</v>
          </cell>
          <cell r="Y597"/>
          <cell r="Z597">
            <v>0</v>
          </cell>
          <cell r="AA597"/>
          <cell r="AB597">
            <v>0</v>
          </cell>
          <cell r="AC597"/>
          <cell r="AD597">
            <v>1744058.34</v>
          </cell>
          <cell r="AE597"/>
          <cell r="AF597">
            <v>1.6722311182766663</v>
          </cell>
          <cell r="AG597"/>
          <cell r="AH597">
            <v>73062</v>
          </cell>
          <cell r="AI597"/>
          <cell r="AJ597">
            <v>-17346.480000000003</v>
          </cell>
          <cell r="AK597"/>
          <cell r="AL597">
            <v>0</v>
          </cell>
          <cell r="AM597"/>
          <cell r="AN597">
            <v>0</v>
          </cell>
          <cell r="AO597"/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/>
          <cell r="H598">
            <v>9446272.8200000003</v>
          </cell>
          <cell r="I598"/>
          <cell r="J598">
            <v>-30743.430000000008</v>
          </cell>
          <cell r="K598"/>
          <cell r="L598">
            <v>9415529.3900000006</v>
          </cell>
          <cell r="M598"/>
          <cell r="N598">
            <v>-32454.49</v>
          </cell>
          <cell r="O598"/>
          <cell r="P598">
            <v>9383074.9000000004</v>
          </cell>
          <cell r="Q598"/>
          <cell r="R598">
            <v>2465434</v>
          </cell>
          <cell r="S598"/>
          <cell r="T598">
            <v>1.5840078355910032</v>
          </cell>
          <cell r="U598"/>
          <cell r="V598">
            <v>149386</v>
          </cell>
          <cell r="W598"/>
          <cell r="X598">
            <v>-30743.430000000008</v>
          </cell>
          <cell r="Y598"/>
          <cell r="Z598">
            <v>-10</v>
          </cell>
          <cell r="AA598"/>
          <cell r="AB598">
            <v>-3074.3430000000003</v>
          </cell>
          <cell r="AC598"/>
          <cell r="AD598">
            <v>2581002.227</v>
          </cell>
          <cell r="AE598"/>
          <cell r="AF598">
            <v>1.5840078355910032</v>
          </cell>
          <cell r="AG598"/>
          <cell r="AH598">
            <v>148886</v>
          </cell>
          <cell r="AI598"/>
          <cell r="AJ598">
            <v>-32454.49</v>
          </cell>
          <cell r="AK598"/>
          <cell r="AL598">
            <v>-10</v>
          </cell>
          <cell r="AM598"/>
          <cell r="AN598">
            <v>-3245.4490000000001</v>
          </cell>
          <cell r="AO598"/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/>
          <cell r="H599">
            <v>121468248.25</v>
          </cell>
          <cell r="I599"/>
          <cell r="J599">
            <v>-986698.88000000012</v>
          </cell>
          <cell r="K599"/>
          <cell r="L599">
            <v>120481549.37</v>
          </cell>
          <cell r="M599"/>
          <cell r="N599">
            <v>-1005782.8599999999</v>
          </cell>
          <cell r="O599"/>
          <cell r="P599">
            <v>119475766.51000001</v>
          </cell>
          <cell r="Q599"/>
          <cell r="R599">
            <v>32709024</v>
          </cell>
          <cell r="S599"/>
          <cell r="T599">
            <v>2.0580779966074889</v>
          </cell>
          <cell r="U599"/>
          <cell r="V599">
            <v>2489758</v>
          </cell>
          <cell r="W599"/>
          <cell r="X599">
            <v>-986698.88000000012</v>
          </cell>
          <cell r="Y599"/>
          <cell r="Z599">
            <v>-10</v>
          </cell>
          <cell r="AA599"/>
          <cell r="AB599">
            <v>-98669.888000000006</v>
          </cell>
          <cell r="AC599"/>
          <cell r="AD599">
            <v>34113413.232000001</v>
          </cell>
          <cell r="AE599"/>
          <cell r="AF599">
            <v>2.0580779966074889</v>
          </cell>
          <cell r="AG599"/>
          <cell r="AH599">
            <v>2469254</v>
          </cell>
          <cell r="AI599"/>
          <cell r="AJ599">
            <v>-1005782.8599999999</v>
          </cell>
          <cell r="AK599"/>
          <cell r="AL599">
            <v>-10</v>
          </cell>
          <cell r="AM599"/>
          <cell r="AN599">
            <v>-100578.28599999998</v>
          </cell>
          <cell r="AO599"/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/>
          <cell r="H600">
            <v>2032169.02</v>
          </cell>
          <cell r="I600"/>
          <cell r="J600">
            <v>-350733.2</v>
          </cell>
          <cell r="K600"/>
          <cell r="L600">
            <v>1681435.82</v>
          </cell>
          <cell r="M600"/>
          <cell r="N600">
            <v>-299652.09999999998</v>
          </cell>
          <cell r="O600"/>
          <cell r="P600">
            <v>1381783.7200000002</v>
          </cell>
          <cell r="Q600"/>
          <cell r="R600">
            <v>1760819</v>
          </cell>
          <cell r="S600"/>
          <cell r="T600">
            <v>3.9900483561010271</v>
          </cell>
          <cell r="U600"/>
          <cell r="V600">
            <v>74087</v>
          </cell>
          <cell r="W600"/>
          <cell r="X600">
            <v>-350733.2</v>
          </cell>
          <cell r="Y600"/>
          <cell r="Z600">
            <v>0</v>
          </cell>
          <cell r="AA600"/>
          <cell r="AB600">
            <v>0</v>
          </cell>
          <cell r="AC600"/>
          <cell r="AD600">
            <v>1484172.8</v>
          </cell>
          <cell r="AE600"/>
          <cell r="AF600">
            <v>3.9900483561010271</v>
          </cell>
          <cell r="AG600"/>
          <cell r="AH600">
            <v>61112</v>
          </cell>
          <cell r="AI600"/>
          <cell r="AJ600">
            <v>-299652.09999999998</v>
          </cell>
          <cell r="AK600"/>
          <cell r="AL600">
            <v>0</v>
          </cell>
          <cell r="AM600"/>
          <cell r="AN600">
            <v>0</v>
          </cell>
          <cell r="AO600"/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/>
          <cell r="H601">
            <v>120934818.95999999</v>
          </cell>
          <cell r="I601"/>
          <cell r="J601">
            <v>-1155195.9300000004</v>
          </cell>
          <cell r="K601"/>
          <cell r="L601">
            <v>119779623.02999999</v>
          </cell>
          <cell r="M601"/>
          <cell r="N601">
            <v>-1178630.3</v>
          </cell>
          <cell r="O601"/>
          <cell r="P601">
            <v>118600992.72999999</v>
          </cell>
          <cell r="Q601"/>
          <cell r="R601">
            <v>59449242</v>
          </cell>
          <cell r="S601"/>
          <cell r="T601">
            <v>3.9511393160013975</v>
          </cell>
          <cell r="U601"/>
          <cell r="V601">
            <v>4755481</v>
          </cell>
          <cell r="W601"/>
          <cell r="X601">
            <v>-1155195.9300000004</v>
          </cell>
          <cell r="Y601"/>
          <cell r="Z601">
            <v>-100</v>
          </cell>
          <cell r="AA601"/>
          <cell r="AB601">
            <v>-1155195.9300000004</v>
          </cell>
          <cell r="AC601"/>
          <cell r="AD601">
            <v>61894331.140000001</v>
          </cell>
          <cell r="AE601"/>
          <cell r="AF601">
            <v>3.9511393160013975</v>
          </cell>
          <cell r="AG601"/>
          <cell r="AH601">
            <v>4709375</v>
          </cell>
          <cell r="AI601"/>
          <cell r="AJ601">
            <v>-1178630.3</v>
          </cell>
          <cell r="AK601"/>
          <cell r="AL601">
            <v>-100</v>
          </cell>
          <cell r="AM601"/>
          <cell r="AN601">
            <v>-1178630.3</v>
          </cell>
          <cell r="AO601"/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/>
          <cell r="H602">
            <v>95210832.609999999</v>
          </cell>
          <cell r="I602"/>
          <cell r="J602">
            <v>-937630.82999999973</v>
          </cell>
          <cell r="K602"/>
          <cell r="L602">
            <v>94273201.780000001</v>
          </cell>
          <cell r="M602"/>
          <cell r="N602">
            <v>-945725.05999999994</v>
          </cell>
          <cell r="O602"/>
          <cell r="P602">
            <v>93327476.719999999</v>
          </cell>
          <cell r="Q602"/>
          <cell r="R602">
            <v>33637149</v>
          </cell>
          <cell r="S602"/>
          <cell r="T602">
            <v>3.0123730702415088</v>
          </cell>
          <cell r="U602"/>
          <cell r="V602">
            <v>2853983</v>
          </cell>
          <cell r="W602"/>
          <cell r="X602">
            <v>-937630.82999999973</v>
          </cell>
          <cell r="Y602"/>
          <cell r="Z602">
            <v>-40</v>
          </cell>
          <cell r="AA602"/>
          <cell r="AB602">
            <v>-375052.33199999988</v>
          </cell>
          <cell r="AC602"/>
          <cell r="AD602">
            <v>35178448.838</v>
          </cell>
          <cell r="AE602"/>
          <cell r="AF602">
            <v>3.0123730702415088</v>
          </cell>
          <cell r="AG602"/>
          <cell r="AH602">
            <v>2825616</v>
          </cell>
          <cell r="AI602"/>
          <cell r="AJ602">
            <v>-945725.05999999994</v>
          </cell>
          <cell r="AK602"/>
          <cell r="AL602">
            <v>-40</v>
          </cell>
          <cell r="AM602"/>
          <cell r="AN602">
            <v>-378290.02399999998</v>
          </cell>
          <cell r="AO602"/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/>
          <cell r="H603">
            <v>18647610.800000001</v>
          </cell>
          <cell r="I603"/>
          <cell r="J603">
            <v>-96438.890000000014</v>
          </cell>
          <cell r="K603"/>
          <cell r="L603">
            <v>18551171.91</v>
          </cell>
          <cell r="M603"/>
          <cell r="N603">
            <v>-105973.26</v>
          </cell>
          <cell r="O603"/>
          <cell r="P603">
            <v>18445198.649999999</v>
          </cell>
          <cell r="Q603"/>
          <cell r="R603">
            <v>8096804</v>
          </cell>
          <cell r="S603"/>
          <cell r="T603">
            <v>2.6077778880216163</v>
          </cell>
          <cell r="U603"/>
          <cell r="V603">
            <v>485031</v>
          </cell>
          <cell r="W603"/>
          <cell r="X603">
            <v>-96438.890000000014</v>
          </cell>
          <cell r="Y603"/>
          <cell r="Z603">
            <v>-40</v>
          </cell>
          <cell r="AA603"/>
          <cell r="AB603">
            <v>-38575.556000000004</v>
          </cell>
          <cell r="AC603"/>
          <cell r="AD603">
            <v>8446820.5539999995</v>
          </cell>
          <cell r="AE603"/>
          <cell r="AF603">
            <v>2.6077778880216163</v>
          </cell>
          <cell r="AG603"/>
          <cell r="AH603">
            <v>482392</v>
          </cell>
          <cell r="AI603"/>
          <cell r="AJ603">
            <v>-105973.26</v>
          </cell>
          <cell r="AK603"/>
          <cell r="AL603">
            <v>-40</v>
          </cell>
          <cell r="AM603"/>
          <cell r="AN603">
            <v>-42389.303999999996</v>
          </cell>
          <cell r="AO603"/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/>
          <cell r="H604">
            <v>49408746.520000003</v>
          </cell>
          <cell r="I604"/>
          <cell r="J604">
            <v>-281602.68</v>
          </cell>
          <cell r="K604"/>
          <cell r="L604">
            <v>49127143.840000004</v>
          </cell>
          <cell r="M604"/>
          <cell r="N604">
            <v>-317592.45999999996</v>
          </cell>
          <cell r="O604"/>
          <cell r="P604">
            <v>48809551.380000003</v>
          </cell>
          <cell r="Q604"/>
          <cell r="R604">
            <v>25641228</v>
          </cell>
          <cell r="S604"/>
          <cell r="T604">
            <v>2.4422863965609589</v>
          </cell>
          <cell r="U604"/>
          <cell r="V604">
            <v>1203264</v>
          </cell>
          <cell r="W604"/>
          <cell r="X604">
            <v>-281602.68</v>
          </cell>
          <cell r="Y604"/>
          <cell r="Z604">
            <v>-35</v>
          </cell>
          <cell r="AA604"/>
          <cell r="AB604">
            <v>-98560.937999999995</v>
          </cell>
          <cell r="AC604"/>
          <cell r="AD604">
            <v>26464328.381999999</v>
          </cell>
          <cell r="AE604"/>
          <cell r="AF604">
            <v>2.4422863965609589</v>
          </cell>
          <cell r="AG604"/>
          <cell r="AH604">
            <v>1195947</v>
          </cell>
          <cell r="AI604"/>
          <cell r="AJ604">
            <v>-317592.45999999996</v>
          </cell>
          <cell r="AK604"/>
          <cell r="AL604">
            <v>-35</v>
          </cell>
          <cell r="AM604"/>
          <cell r="AN604">
            <v>-111157.36099999998</v>
          </cell>
          <cell r="AO604"/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/>
          <cell r="H605">
            <v>97151040.079999998</v>
          </cell>
          <cell r="I605"/>
          <cell r="J605">
            <v>-1357695.4799999997</v>
          </cell>
          <cell r="K605"/>
          <cell r="L605">
            <v>95793344.599999994</v>
          </cell>
          <cell r="M605"/>
          <cell r="N605">
            <v>-1382238.4199999997</v>
          </cell>
          <cell r="O605"/>
          <cell r="P605">
            <v>94411106.179999992</v>
          </cell>
          <cell r="Q605"/>
          <cell r="R605">
            <v>35782488</v>
          </cell>
          <cell r="S605"/>
          <cell r="T605">
            <v>2.8853911376151422</v>
          </cell>
          <cell r="U605"/>
          <cell r="V605">
            <v>2783600</v>
          </cell>
          <cell r="W605"/>
          <cell r="X605">
            <v>-1357695.4799999997</v>
          </cell>
          <cell r="Y605"/>
          <cell r="Z605">
            <v>-25</v>
          </cell>
          <cell r="AA605"/>
          <cell r="AB605">
            <v>-339423.86999999994</v>
          </cell>
          <cell r="AC605"/>
          <cell r="AD605">
            <v>36868968.650000006</v>
          </cell>
          <cell r="AE605"/>
          <cell r="AF605">
            <v>2.8853911376151422</v>
          </cell>
          <cell r="AG605"/>
          <cell r="AH605">
            <v>2744071</v>
          </cell>
          <cell r="AI605"/>
          <cell r="AJ605">
            <v>-1382238.4199999997</v>
          </cell>
          <cell r="AK605"/>
          <cell r="AL605">
            <v>-25</v>
          </cell>
          <cell r="AM605"/>
          <cell r="AN605">
            <v>-345559.60499999992</v>
          </cell>
          <cell r="AO605"/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/>
          <cell r="H606">
            <v>16139463.57</v>
          </cell>
          <cell r="I606"/>
          <cell r="J606">
            <v>-98366.030000000013</v>
          </cell>
          <cell r="K606"/>
          <cell r="L606">
            <v>16041097.540000001</v>
          </cell>
          <cell r="M606"/>
          <cell r="N606">
            <v>-101101.48999999999</v>
          </cell>
          <cell r="O606"/>
          <cell r="P606">
            <v>15939996.050000001</v>
          </cell>
          <cell r="Q606"/>
          <cell r="R606">
            <v>4819984</v>
          </cell>
          <cell r="S606"/>
          <cell r="T606">
            <v>1.8767060232874302</v>
          </cell>
          <cell r="U606"/>
          <cell r="V606">
            <v>301967</v>
          </cell>
          <cell r="W606"/>
          <cell r="X606">
            <v>-98366.030000000013</v>
          </cell>
          <cell r="Y606"/>
          <cell r="Z606">
            <v>-25</v>
          </cell>
          <cell r="AA606"/>
          <cell r="AB606">
            <v>-24591.507500000003</v>
          </cell>
          <cell r="AC606"/>
          <cell r="AD606">
            <v>4998993.4624999994</v>
          </cell>
          <cell r="AE606"/>
          <cell r="AF606">
            <v>1.8767060232874302</v>
          </cell>
          <cell r="AG606"/>
          <cell r="AH606">
            <v>300096</v>
          </cell>
          <cell r="AI606"/>
          <cell r="AJ606">
            <v>-101101.48999999999</v>
          </cell>
          <cell r="AK606"/>
          <cell r="AL606">
            <v>-25</v>
          </cell>
          <cell r="AM606"/>
          <cell r="AN606">
            <v>-25275.372500000001</v>
          </cell>
          <cell r="AO606"/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/>
          <cell r="H607">
            <v>33312175.57</v>
          </cell>
          <cell r="I607"/>
          <cell r="J607">
            <v>-32431.019999999997</v>
          </cell>
          <cell r="K607"/>
          <cell r="L607">
            <v>33279744.550000001</v>
          </cell>
          <cell r="M607"/>
          <cell r="N607">
            <v>-43626.099999999984</v>
          </cell>
          <cell r="O607"/>
          <cell r="P607">
            <v>33236118.449999999</v>
          </cell>
          <cell r="Q607"/>
          <cell r="R607">
            <v>13433743</v>
          </cell>
          <cell r="S607"/>
          <cell r="T607">
            <v>2.1378843537414776</v>
          </cell>
          <cell r="U607"/>
          <cell r="V607">
            <v>711829</v>
          </cell>
          <cell r="W607"/>
          <cell r="X607">
            <v>-32431.019999999997</v>
          </cell>
          <cell r="Y607"/>
          <cell r="Z607">
            <v>-50</v>
          </cell>
          <cell r="AA607"/>
          <cell r="AB607">
            <v>-16215.509999999998</v>
          </cell>
          <cell r="AC607"/>
          <cell r="AD607">
            <v>14096925.470000001</v>
          </cell>
          <cell r="AE607"/>
          <cell r="AF607">
            <v>2.1378843537414776</v>
          </cell>
          <cell r="AG607"/>
          <cell r="AH607">
            <v>711016</v>
          </cell>
          <cell r="AI607"/>
          <cell r="AJ607">
            <v>-43626.099999999984</v>
          </cell>
          <cell r="AK607"/>
          <cell r="AL607">
            <v>-50</v>
          </cell>
          <cell r="AM607"/>
          <cell r="AN607">
            <v>-21813.049999999992</v>
          </cell>
          <cell r="AO607"/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/>
          <cell r="H608">
            <v>14069838.99</v>
          </cell>
          <cell r="I608"/>
          <cell r="J608">
            <v>-209605.31999999998</v>
          </cell>
          <cell r="K608"/>
          <cell r="L608">
            <v>13860233.67</v>
          </cell>
          <cell r="M608"/>
          <cell r="N608">
            <v>-167392.81000000006</v>
          </cell>
          <cell r="O608"/>
          <cell r="P608">
            <v>13692840.859999999</v>
          </cell>
          <cell r="Q608"/>
          <cell r="R608">
            <v>2549887</v>
          </cell>
          <cell r="S608"/>
          <cell r="T608">
            <v>3.6380750715264574</v>
          </cell>
          <cell r="U608"/>
          <cell r="V608">
            <v>508059</v>
          </cell>
          <cell r="W608"/>
          <cell r="X608">
            <v>-209605.31999999998</v>
          </cell>
          <cell r="Y608"/>
          <cell r="Z608">
            <v>-2</v>
          </cell>
          <cell r="AA608"/>
          <cell r="AB608">
            <v>-4192.1063999999997</v>
          </cell>
          <cell r="AC608"/>
          <cell r="AD608">
            <v>2844148.5736000002</v>
          </cell>
          <cell r="AE608"/>
          <cell r="AF608">
            <v>3.6380750715264574</v>
          </cell>
          <cell r="AG608"/>
          <cell r="AH608">
            <v>501201</v>
          </cell>
          <cell r="AI608"/>
          <cell r="AJ608">
            <v>-167392.81000000006</v>
          </cell>
          <cell r="AK608"/>
          <cell r="AL608">
            <v>-2</v>
          </cell>
          <cell r="AM608"/>
          <cell r="AN608">
            <v>-3347.8562000000011</v>
          </cell>
          <cell r="AO608"/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/>
          <cell r="H609">
            <v>931425.57</v>
          </cell>
          <cell r="I609"/>
          <cell r="J609">
            <v>-71258.12999999999</v>
          </cell>
          <cell r="K609"/>
          <cell r="L609">
            <v>860167.44</v>
          </cell>
          <cell r="M609"/>
          <cell r="N609">
            <v>-59568.689999999995</v>
          </cell>
          <cell r="O609"/>
          <cell r="P609">
            <v>800598.75</v>
          </cell>
          <cell r="Q609"/>
          <cell r="R609">
            <v>880834</v>
          </cell>
          <cell r="S609"/>
          <cell r="T609">
            <v>4.799905454765085</v>
          </cell>
          <cell r="U609"/>
          <cell r="V609">
            <v>42997</v>
          </cell>
          <cell r="W609"/>
          <cell r="X609">
            <v>-71258.12999999999</v>
          </cell>
          <cell r="Y609"/>
          <cell r="Z609">
            <v>-60</v>
          </cell>
          <cell r="AA609"/>
          <cell r="AB609">
            <v>-42754.877999999997</v>
          </cell>
          <cell r="AC609"/>
          <cell r="AD609">
            <v>809817.99199999997</v>
          </cell>
          <cell r="AE609"/>
          <cell r="AF609">
            <v>4.799905454765085</v>
          </cell>
          <cell r="AG609"/>
          <cell r="AH609">
            <v>39858</v>
          </cell>
          <cell r="AI609"/>
          <cell r="AJ609">
            <v>-59568.689999999995</v>
          </cell>
          <cell r="AK609"/>
          <cell r="AL609">
            <v>-60</v>
          </cell>
          <cell r="AM609"/>
          <cell r="AN609">
            <v>-35741.214</v>
          </cell>
          <cell r="AO609"/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/>
          <cell r="H610">
            <v>9929128.1899999995</v>
          </cell>
          <cell r="I610"/>
          <cell r="J610">
            <v>-110888.71000000002</v>
          </cell>
          <cell r="K610"/>
          <cell r="L610">
            <v>9818239.4799999986</v>
          </cell>
          <cell r="M610"/>
          <cell r="N610">
            <v>-111932.35000000002</v>
          </cell>
          <cell r="O610"/>
          <cell r="P610">
            <v>9706307.129999999</v>
          </cell>
          <cell r="Q610"/>
          <cell r="R610">
            <v>3496037</v>
          </cell>
          <cell r="S610"/>
          <cell r="T610">
            <v>3.0555198447317591</v>
          </cell>
          <cell r="U610"/>
          <cell r="V610">
            <v>301692</v>
          </cell>
          <cell r="W610"/>
          <cell r="X610">
            <v>-110888.71000000002</v>
          </cell>
          <cell r="Y610"/>
          <cell r="Z610">
            <v>-45</v>
          </cell>
          <cell r="AA610"/>
          <cell r="AB610">
            <v>-49899.919500000011</v>
          </cell>
          <cell r="AC610"/>
          <cell r="AD610">
            <v>3636940.3705000002</v>
          </cell>
          <cell r="AE610"/>
          <cell r="AF610">
            <v>3.0555198447317591</v>
          </cell>
          <cell r="AG610"/>
          <cell r="AH610">
            <v>298288</v>
          </cell>
          <cell r="AI610"/>
          <cell r="AJ610">
            <v>-111932.35000000002</v>
          </cell>
          <cell r="AK610"/>
          <cell r="AL610">
            <v>-45</v>
          </cell>
          <cell r="AM610"/>
          <cell r="AN610">
            <v>-50369.55750000001</v>
          </cell>
          <cell r="AO610"/>
          <cell r="AP610">
            <v>3772926.463</v>
          </cell>
        </row>
        <row r="611">
          <cell r="A611"/>
          <cell r="B611"/>
          <cell r="C611"/>
          <cell r="D611"/>
          <cell r="E611"/>
          <cell r="F611" t="str">
            <v>TOTAL WYOMING - DISTRIBUTION</v>
          </cell>
          <cell r="G611"/>
          <cell r="H611">
            <v>593075080.83000016</v>
          </cell>
          <cell r="I611"/>
          <cell r="J611">
            <v>-5734763.1900000004</v>
          </cell>
          <cell r="K611"/>
          <cell r="L611">
            <v>587340317.6400001</v>
          </cell>
          <cell r="M611"/>
          <cell r="N611">
            <v>-5769016.8699999982</v>
          </cell>
          <cell r="O611"/>
          <cell r="P611">
            <v>581571300.76999998</v>
          </cell>
          <cell r="Q611"/>
          <cell r="R611">
            <v>226408869</v>
          </cell>
          <cell r="S611"/>
          <cell r="T611"/>
          <cell r="U611"/>
          <cell r="V611">
            <v>16734471</v>
          </cell>
          <cell r="W611"/>
          <cell r="X611">
            <v>-5734763.1900000004</v>
          </cell>
          <cell r="Y611"/>
          <cell r="Z611"/>
          <cell r="AA611"/>
          <cell r="AB611">
            <v>-2246206.7783999997</v>
          </cell>
          <cell r="AC611"/>
          <cell r="AD611">
            <v>235162370.0316</v>
          </cell>
          <cell r="AE611"/>
          <cell r="AF611"/>
          <cell r="AG611"/>
          <cell r="AH611">
            <v>16560174</v>
          </cell>
          <cell r="AI611"/>
          <cell r="AJ611">
            <v>-5769016.8699999982</v>
          </cell>
          <cell r="AK611"/>
          <cell r="AL611"/>
          <cell r="AM611"/>
          <cell r="AN611">
            <v>-2296397.3791999999</v>
          </cell>
          <cell r="AO611"/>
          <cell r="AP611">
            <v>243657129.78240001</v>
          </cell>
        </row>
        <row r="612">
          <cell r="A612"/>
          <cell r="B612"/>
          <cell r="C612"/>
          <cell r="D612"/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/>
          <cell r="U612"/>
          <cell r="V612"/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  <cell r="AM612"/>
          <cell r="AN612"/>
          <cell r="AO612"/>
          <cell r="AP612"/>
        </row>
        <row r="613">
          <cell r="A613"/>
          <cell r="B613"/>
          <cell r="C613"/>
          <cell r="D613"/>
          <cell r="E613"/>
          <cell r="F613" t="str">
            <v>CALIFORNIA -  DISTRIBUTION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/>
          <cell r="S613"/>
          <cell r="T613"/>
          <cell r="U613"/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  <cell r="AM613"/>
          <cell r="AN613"/>
          <cell r="AO613"/>
          <cell r="AP613"/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/>
          <cell r="H614">
            <v>957954.51</v>
          </cell>
          <cell r="I614"/>
          <cell r="J614">
            <v>-22077.340000000004</v>
          </cell>
          <cell r="K614"/>
          <cell r="L614">
            <v>935877.17</v>
          </cell>
          <cell r="M614"/>
          <cell r="N614">
            <v>-22637.499999999993</v>
          </cell>
          <cell r="O614"/>
          <cell r="P614">
            <v>913239.67</v>
          </cell>
          <cell r="Q614"/>
          <cell r="R614">
            <v>675373</v>
          </cell>
          <cell r="S614"/>
          <cell r="T614">
            <v>1.6722311182766663</v>
          </cell>
          <cell r="U614"/>
          <cell r="V614">
            <v>15835</v>
          </cell>
          <cell r="W614"/>
          <cell r="X614">
            <v>-22077.340000000004</v>
          </cell>
          <cell r="Y614"/>
          <cell r="Z614">
            <v>0</v>
          </cell>
          <cell r="AA614"/>
          <cell r="AB614">
            <v>0</v>
          </cell>
          <cell r="AC614"/>
          <cell r="AD614">
            <v>669130.66</v>
          </cell>
          <cell r="AE614"/>
          <cell r="AF614">
            <v>1.6722311182766663</v>
          </cell>
          <cell r="AG614"/>
          <cell r="AH614">
            <v>15461</v>
          </cell>
          <cell r="AI614"/>
          <cell r="AJ614">
            <v>-22637.499999999993</v>
          </cell>
          <cell r="AK614"/>
          <cell r="AL614">
            <v>0</v>
          </cell>
          <cell r="AM614"/>
          <cell r="AN614">
            <v>0</v>
          </cell>
          <cell r="AO614"/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/>
          <cell r="H615">
            <v>4045361.08</v>
          </cell>
          <cell r="I615"/>
          <cell r="J615">
            <v>-13051.719999999998</v>
          </cell>
          <cell r="K615"/>
          <cell r="L615">
            <v>4032309.36</v>
          </cell>
          <cell r="M615"/>
          <cell r="N615">
            <v>-13765.279999999999</v>
          </cell>
          <cell r="O615"/>
          <cell r="P615">
            <v>4018544.08</v>
          </cell>
          <cell r="Q615"/>
          <cell r="R615">
            <v>745155</v>
          </cell>
          <cell r="S615"/>
          <cell r="T615">
            <v>1.5840078355910032</v>
          </cell>
          <cell r="U615"/>
          <cell r="V615">
            <v>63975</v>
          </cell>
          <cell r="W615"/>
          <cell r="X615">
            <v>-13051.719999999998</v>
          </cell>
          <cell r="Y615"/>
          <cell r="Z615">
            <v>-5</v>
          </cell>
          <cell r="AA615"/>
          <cell r="AB615">
            <v>-652.5859999999999</v>
          </cell>
          <cell r="AC615"/>
          <cell r="AD615">
            <v>795425.69400000002</v>
          </cell>
          <cell r="AE615"/>
          <cell r="AF615">
            <v>1.5840078355910032</v>
          </cell>
          <cell r="AG615"/>
          <cell r="AH615">
            <v>63763</v>
          </cell>
          <cell r="AI615"/>
          <cell r="AJ615">
            <v>-13765.279999999999</v>
          </cell>
          <cell r="AK615"/>
          <cell r="AL615">
            <v>-5</v>
          </cell>
          <cell r="AM615"/>
          <cell r="AN615">
            <v>-688.2639999999999</v>
          </cell>
          <cell r="AO615"/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/>
          <cell r="H616">
            <v>21982704.469999999</v>
          </cell>
          <cell r="I616"/>
          <cell r="J616">
            <v>-213252.23</v>
          </cell>
          <cell r="K616"/>
          <cell r="L616">
            <v>21769452.239999998</v>
          </cell>
          <cell r="M616"/>
          <cell r="N616">
            <v>-217072.17999999991</v>
          </cell>
          <cell r="O616"/>
          <cell r="P616">
            <v>21552380.059999999</v>
          </cell>
          <cell r="Q616"/>
          <cell r="R616">
            <v>6095417</v>
          </cell>
          <cell r="S616"/>
          <cell r="T616">
            <v>2.0580779966074889</v>
          </cell>
          <cell r="U616"/>
          <cell r="V616">
            <v>450227</v>
          </cell>
          <cell r="W616"/>
          <cell r="X616">
            <v>-213252.23</v>
          </cell>
          <cell r="Y616"/>
          <cell r="Z616">
            <v>-25</v>
          </cell>
          <cell r="AA616"/>
          <cell r="AB616">
            <v>-53313.057500000003</v>
          </cell>
          <cell r="AC616"/>
          <cell r="AD616">
            <v>6279078.7124999994</v>
          </cell>
          <cell r="AE616"/>
          <cell r="AF616">
            <v>2.0580779966074889</v>
          </cell>
          <cell r="AG616"/>
          <cell r="AH616">
            <v>445799</v>
          </cell>
          <cell r="AI616"/>
          <cell r="AJ616">
            <v>-217072.17999999991</v>
          </cell>
          <cell r="AK616"/>
          <cell r="AL616">
            <v>-25</v>
          </cell>
          <cell r="AM616"/>
          <cell r="AN616">
            <v>-54268.044999999969</v>
          </cell>
          <cell r="AO616"/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/>
          <cell r="H617">
            <v>217010.27</v>
          </cell>
          <cell r="I617"/>
          <cell r="J617">
            <v>-61718.84</v>
          </cell>
          <cell r="K617"/>
          <cell r="L617">
            <v>155291.43</v>
          </cell>
          <cell r="M617"/>
          <cell r="N617">
            <v>-54077.86</v>
          </cell>
          <cell r="O617"/>
          <cell r="P617">
            <v>101213.56999999999</v>
          </cell>
          <cell r="Q617"/>
          <cell r="R617">
            <v>217010</v>
          </cell>
          <cell r="S617"/>
          <cell r="T617">
            <v>3.9900483561010271</v>
          </cell>
          <cell r="U617"/>
          <cell r="V617">
            <v>7428</v>
          </cell>
          <cell r="W617"/>
          <cell r="X617">
            <v>-61718.84</v>
          </cell>
          <cell r="Y617"/>
          <cell r="Z617">
            <v>0</v>
          </cell>
          <cell r="AA617"/>
          <cell r="AB617">
            <v>0</v>
          </cell>
          <cell r="AC617"/>
          <cell r="AD617">
            <v>162719.16</v>
          </cell>
          <cell r="AE617"/>
          <cell r="AF617">
            <v>3.9900483561010271</v>
          </cell>
          <cell r="AG617"/>
          <cell r="AH617">
            <v>5117</v>
          </cell>
          <cell r="AI617"/>
          <cell r="AJ617">
            <v>-54077.86</v>
          </cell>
          <cell r="AK617"/>
          <cell r="AL617">
            <v>0</v>
          </cell>
          <cell r="AM617"/>
          <cell r="AN617">
            <v>0</v>
          </cell>
          <cell r="AO617"/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/>
          <cell r="H618">
            <v>56507875.689999998</v>
          </cell>
          <cell r="I618"/>
          <cell r="J618">
            <v>-464276.83999999997</v>
          </cell>
          <cell r="K618"/>
          <cell r="L618">
            <v>56043598.849999994</v>
          </cell>
          <cell r="M618"/>
          <cell r="N618">
            <v>-473228.21000000014</v>
          </cell>
          <cell r="O618"/>
          <cell r="P618">
            <v>55570370.639999993</v>
          </cell>
          <cell r="Q618"/>
          <cell r="R618">
            <v>26706562</v>
          </cell>
          <cell r="S618"/>
          <cell r="T618">
            <v>3.9511393160013975</v>
          </cell>
          <cell r="U618"/>
          <cell r="V618">
            <v>2223533</v>
          </cell>
          <cell r="W618"/>
          <cell r="X618">
            <v>-464276.83999999997</v>
          </cell>
          <cell r="Y618"/>
          <cell r="Z618">
            <v>-100</v>
          </cell>
          <cell r="AA618"/>
          <cell r="AB618">
            <v>-464276.84</v>
          </cell>
          <cell r="AC618"/>
          <cell r="AD618">
            <v>28001541.32</v>
          </cell>
          <cell r="AE618"/>
          <cell r="AF618">
            <v>3.9511393160013975</v>
          </cell>
          <cell r="AG618"/>
          <cell r="AH618">
            <v>2205012</v>
          </cell>
          <cell r="AI618"/>
          <cell r="AJ618">
            <v>-473228.21000000014</v>
          </cell>
          <cell r="AK618"/>
          <cell r="AL618">
            <v>-100</v>
          </cell>
          <cell r="AM618"/>
          <cell r="AN618">
            <v>-473228.21000000014</v>
          </cell>
          <cell r="AO618"/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/>
          <cell r="H619">
            <v>32535099.370000001</v>
          </cell>
          <cell r="I619"/>
          <cell r="J619">
            <v>-247532.34000000005</v>
          </cell>
          <cell r="K619"/>
          <cell r="L619">
            <v>32287567.030000001</v>
          </cell>
          <cell r="M619"/>
          <cell r="N619">
            <v>-251551.68</v>
          </cell>
          <cell r="O619"/>
          <cell r="P619">
            <v>32036015.350000001</v>
          </cell>
          <cell r="Q619"/>
          <cell r="R619">
            <v>16631695</v>
          </cell>
          <cell r="S619"/>
          <cell r="T619">
            <v>3.0123730702415088</v>
          </cell>
          <cell r="U619"/>
          <cell r="V619">
            <v>976350</v>
          </cell>
          <cell r="W619"/>
          <cell r="X619">
            <v>-247532.34000000005</v>
          </cell>
          <cell r="Y619"/>
          <cell r="Z619">
            <v>-70</v>
          </cell>
          <cell r="AA619"/>
          <cell r="AB619">
            <v>-173272.63800000004</v>
          </cell>
          <cell r="AC619"/>
          <cell r="AD619">
            <v>17187240.022</v>
          </cell>
          <cell r="AE619"/>
          <cell r="AF619">
            <v>3.0123730702415088</v>
          </cell>
          <cell r="AG619"/>
          <cell r="AH619">
            <v>968833</v>
          </cell>
          <cell r="AI619"/>
          <cell r="AJ619">
            <v>-251551.68</v>
          </cell>
          <cell r="AK619"/>
          <cell r="AL619">
            <v>-70</v>
          </cell>
          <cell r="AM619"/>
          <cell r="AN619">
            <v>-176086.17599999998</v>
          </cell>
          <cell r="AO619"/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/>
          <cell r="H620">
            <v>15694054.939999999</v>
          </cell>
          <cell r="I620"/>
          <cell r="J620">
            <v>-26013.7</v>
          </cell>
          <cell r="K620"/>
          <cell r="L620">
            <v>15668041.24</v>
          </cell>
          <cell r="M620"/>
          <cell r="N620">
            <v>-29665.29</v>
          </cell>
          <cell r="O620"/>
          <cell r="P620">
            <v>15638375.950000001</v>
          </cell>
          <cell r="Q620"/>
          <cell r="R620">
            <v>8629012</v>
          </cell>
          <cell r="S620"/>
          <cell r="T620">
            <v>2.6077778880216163</v>
          </cell>
          <cell r="U620"/>
          <cell r="V620">
            <v>408927</v>
          </cell>
          <cell r="W620"/>
          <cell r="X620">
            <v>-26013.7</v>
          </cell>
          <cell r="Y620"/>
          <cell r="Z620">
            <v>-45</v>
          </cell>
          <cell r="AA620"/>
          <cell r="AB620">
            <v>-11706.165000000001</v>
          </cell>
          <cell r="AC620"/>
          <cell r="AD620">
            <v>9000219.1350000016</v>
          </cell>
          <cell r="AE620"/>
          <cell r="AF620">
            <v>2.6077778880216163</v>
          </cell>
          <cell r="AG620"/>
          <cell r="AH620">
            <v>408201</v>
          </cell>
          <cell r="AI620"/>
          <cell r="AJ620">
            <v>-29665.29</v>
          </cell>
          <cell r="AK620"/>
          <cell r="AL620">
            <v>-45</v>
          </cell>
          <cell r="AM620"/>
          <cell r="AN620">
            <v>-13349.380500000001</v>
          </cell>
          <cell r="AO620"/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/>
          <cell r="H621">
            <v>17026967.440000001</v>
          </cell>
          <cell r="I621"/>
          <cell r="J621">
            <v>-86769.11</v>
          </cell>
          <cell r="K621"/>
          <cell r="L621">
            <v>16940198.330000002</v>
          </cell>
          <cell r="M621"/>
          <cell r="N621">
            <v>-94143.910000000018</v>
          </cell>
          <cell r="O621"/>
          <cell r="P621">
            <v>16846054.420000002</v>
          </cell>
          <cell r="Q621"/>
          <cell r="R621">
            <v>9081730</v>
          </cell>
          <cell r="S621"/>
          <cell r="T621">
            <v>2.4422863965609589</v>
          </cell>
          <cell r="U621"/>
          <cell r="V621">
            <v>414788</v>
          </cell>
          <cell r="W621"/>
          <cell r="X621">
            <v>-86769.11</v>
          </cell>
          <cell r="Y621"/>
          <cell r="Z621">
            <v>-35</v>
          </cell>
          <cell r="AA621"/>
          <cell r="AB621">
            <v>-30369.1885</v>
          </cell>
          <cell r="AC621"/>
          <cell r="AD621">
            <v>9379379.7015000004</v>
          </cell>
          <cell r="AE621"/>
          <cell r="AF621">
            <v>2.4422863965609589</v>
          </cell>
          <cell r="AG621"/>
          <cell r="AH621">
            <v>412579</v>
          </cell>
          <cell r="AI621"/>
          <cell r="AJ621">
            <v>-94143.910000000018</v>
          </cell>
          <cell r="AK621"/>
          <cell r="AL621">
            <v>-35</v>
          </cell>
          <cell r="AM621"/>
          <cell r="AN621">
            <v>-32950.368500000004</v>
          </cell>
          <cell r="AO621"/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/>
          <cell r="H622">
            <v>48077564.310000002</v>
          </cell>
          <cell r="I622"/>
          <cell r="J622">
            <v>-380839.03999999992</v>
          </cell>
          <cell r="K622"/>
          <cell r="L622">
            <v>47696725.270000003</v>
          </cell>
          <cell r="M622"/>
          <cell r="N622">
            <v>-333228.6700000001</v>
          </cell>
          <cell r="O622"/>
          <cell r="P622">
            <v>47363496.600000001</v>
          </cell>
          <cell r="Q622"/>
          <cell r="R622">
            <v>21352124</v>
          </cell>
          <cell r="S622"/>
          <cell r="T622">
            <v>2.8853911376151422</v>
          </cell>
          <cell r="U622"/>
          <cell r="V622">
            <v>1381731</v>
          </cell>
          <cell r="W622"/>
          <cell r="X622">
            <v>-380839.03999999992</v>
          </cell>
          <cell r="Y622"/>
          <cell r="Z622">
            <v>-35</v>
          </cell>
          <cell r="AA622"/>
          <cell r="AB622">
            <v>-133293.66399999996</v>
          </cell>
          <cell r="AC622"/>
          <cell r="AD622">
            <v>22219722.296</v>
          </cell>
          <cell r="AE622"/>
          <cell r="AF622">
            <v>2.8853911376151422</v>
          </cell>
          <cell r="AG622"/>
          <cell r="AH622">
            <v>1371430</v>
          </cell>
          <cell r="AI622"/>
          <cell r="AJ622">
            <v>-333228.6700000001</v>
          </cell>
          <cell r="AK622"/>
          <cell r="AL622">
            <v>-35</v>
          </cell>
          <cell r="AM622"/>
          <cell r="AN622">
            <v>-116630.03450000002</v>
          </cell>
          <cell r="AO622"/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/>
          <cell r="H623">
            <v>8587694.1199999992</v>
          </cell>
          <cell r="I623"/>
          <cell r="J623">
            <v>-71159.85000000002</v>
          </cell>
          <cell r="K623"/>
          <cell r="L623">
            <v>8516534.2699999996</v>
          </cell>
          <cell r="M623"/>
          <cell r="N623">
            <v>-72509.450000000012</v>
          </cell>
          <cell r="O623"/>
          <cell r="P623">
            <v>8444024.8200000003</v>
          </cell>
          <cell r="Q623"/>
          <cell r="R623">
            <v>2745116</v>
          </cell>
          <cell r="S623"/>
          <cell r="T623">
            <v>1.8767060232874302</v>
          </cell>
          <cell r="U623"/>
          <cell r="V623">
            <v>160498</v>
          </cell>
          <cell r="W623"/>
          <cell r="X623">
            <v>-71159.85000000002</v>
          </cell>
          <cell r="Y623"/>
          <cell r="Z623">
            <v>-30</v>
          </cell>
          <cell r="AA623"/>
          <cell r="AB623">
            <v>-21347.955000000005</v>
          </cell>
          <cell r="AC623"/>
          <cell r="AD623">
            <v>2813106.1949999998</v>
          </cell>
          <cell r="AE623"/>
          <cell r="AF623">
            <v>1.8767060232874302</v>
          </cell>
          <cell r="AG623"/>
          <cell r="AH623">
            <v>159150</v>
          </cell>
          <cell r="AI623"/>
          <cell r="AJ623">
            <v>-72509.450000000012</v>
          </cell>
          <cell r="AK623"/>
          <cell r="AL623">
            <v>-30</v>
          </cell>
          <cell r="AM623"/>
          <cell r="AN623">
            <v>-21752.835000000006</v>
          </cell>
          <cell r="AO623"/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/>
          <cell r="H624">
            <v>14558189.630000001</v>
          </cell>
          <cell r="I624"/>
          <cell r="J624">
            <v>-10708.050000000003</v>
          </cell>
          <cell r="K624"/>
          <cell r="L624">
            <v>14547481.58</v>
          </cell>
          <cell r="M624"/>
          <cell r="N624">
            <v>-12218.750000000002</v>
          </cell>
          <cell r="O624"/>
          <cell r="P624">
            <v>14535262.83</v>
          </cell>
          <cell r="Q624"/>
          <cell r="R624">
            <v>5361852</v>
          </cell>
          <cell r="S624"/>
          <cell r="T624">
            <v>2.1378843537414776</v>
          </cell>
          <cell r="U624"/>
          <cell r="V624">
            <v>311123</v>
          </cell>
          <cell r="W624"/>
          <cell r="X624">
            <v>-10708.050000000003</v>
          </cell>
          <cell r="Y624"/>
          <cell r="Z624">
            <v>-40</v>
          </cell>
          <cell r="AA624"/>
          <cell r="AB624">
            <v>-4283.2200000000012</v>
          </cell>
          <cell r="AC624"/>
          <cell r="AD624">
            <v>5657983.7300000004</v>
          </cell>
          <cell r="AE624"/>
          <cell r="AF624">
            <v>2.1378843537414776</v>
          </cell>
          <cell r="AG624"/>
          <cell r="AH624">
            <v>310878</v>
          </cell>
          <cell r="AI624"/>
          <cell r="AJ624">
            <v>-12218.750000000002</v>
          </cell>
          <cell r="AK624"/>
          <cell r="AL624">
            <v>-40</v>
          </cell>
          <cell r="AM624"/>
          <cell r="AN624">
            <v>-4887.5000000000009</v>
          </cell>
          <cell r="AO624"/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/>
          <cell r="H625">
            <v>3901131.94</v>
          </cell>
          <cell r="I625"/>
          <cell r="J625">
            <v>-612039.84999999963</v>
          </cell>
          <cell r="K625"/>
          <cell r="L625">
            <v>3289092.0900000003</v>
          </cell>
          <cell r="M625"/>
          <cell r="N625">
            <v>-418157.45000000007</v>
          </cell>
          <cell r="O625"/>
          <cell r="P625">
            <v>2870934.64</v>
          </cell>
          <cell r="Q625"/>
          <cell r="R625">
            <v>2876561</v>
          </cell>
          <cell r="S625"/>
          <cell r="T625">
            <v>3.6380750715264574</v>
          </cell>
          <cell r="U625"/>
          <cell r="V625">
            <v>130793</v>
          </cell>
          <cell r="W625"/>
          <cell r="X625">
            <v>-612039.84999999963</v>
          </cell>
          <cell r="Y625"/>
          <cell r="Z625">
            <v>-4</v>
          </cell>
          <cell r="AA625"/>
          <cell r="AB625">
            <v>-24481.593999999986</v>
          </cell>
          <cell r="AC625"/>
          <cell r="AD625">
            <v>2370832.5560000003</v>
          </cell>
          <cell r="AE625"/>
          <cell r="AF625">
            <v>3.6380750715264574</v>
          </cell>
          <cell r="AG625"/>
          <cell r="AH625">
            <v>112053</v>
          </cell>
          <cell r="AI625"/>
          <cell r="AJ625">
            <v>-418157.45000000007</v>
          </cell>
          <cell r="AK625"/>
          <cell r="AL625">
            <v>-4</v>
          </cell>
          <cell r="AM625"/>
          <cell r="AN625">
            <v>-16726.298000000003</v>
          </cell>
          <cell r="AO625"/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/>
          <cell r="H626">
            <v>271230.94</v>
          </cell>
          <cell r="I626"/>
          <cell r="J626">
            <v>-16604.160000000003</v>
          </cell>
          <cell r="K626"/>
          <cell r="L626">
            <v>254626.78</v>
          </cell>
          <cell r="M626"/>
          <cell r="N626">
            <v>-15928.840000000006</v>
          </cell>
          <cell r="O626"/>
          <cell r="P626">
            <v>238697.94</v>
          </cell>
          <cell r="Q626"/>
          <cell r="R626">
            <v>223984</v>
          </cell>
          <cell r="S626"/>
          <cell r="T626">
            <v>4.799905454765085</v>
          </cell>
          <cell r="U626"/>
          <cell r="V626">
            <v>12620</v>
          </cell>
          <cell r="W626"/>
          <cell r="X626">
            <v>-16604.160000000003</v>
          </cell>
          <cell r="Y626"/>
          <cell r="Z626">
            <v>-50</v>
          </cell>
          <cell r="AA626"/>
          <cell r="AB626">
            <v>-8302.0800000000017</v>
          </cell>
          <cell r="AC626"/>
          <cell r="AD626">
            <v>211697.76</v>
          </cell>
          <cell r="AE626"/>
          <cell r="AF626">
            <v>4.799905454765085</v>
          </cell>
          <cell r="AG626"/>
          <cell r="AH626">
            <v>11840</v>
          </cell>
          <cell r="AI626"/>
          <cell r="AJ626">
            <v>-15928.840000000006</v>
          </cell>
          <cell r="AK626"/>
          <cell r="AL626">
            <v>-50</v>
          </cell>
          <cell r="AM626"/>
          <cell r="AN626">
            <v>-7964.4200000000019</v>
          </cell>
          <cell r="AO626"/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/>
          <cell r="H627">
            <v>672642.15</v>
          </cell>
          <cell r="I627"/>
          <cell r="J627">
            <v>-19444.850000000002</v>
          </cell>
          <cell r="K627"/>
          <cell r="L627">
            <v>653197.30000000005</v>
          </cell>
          <cell r="M627"/>
          <cell r="N627">
            <v>-19303.990000000002</v>
          </cell>
          <cell r="O627"/>
          <cell r="P627">
            <v>633893.31000000006</v>
          </cell>
          <cell r="Q627"/>
          <cell r="R627">
            <v>323710</v>
          </cell>
          <cell r="S627"/>
          <cell r="T627">
            <v>3.0555198447317591</v>
          </cell>
          <cell r="U627"/>
          <cell r="V627">
            <v>20256</v>
          </cell>
          <cell r="W627"/>
          <cell r="X627">
            <v>-19444.850000000002</v>
          </cell>
          <cell r="Y627"/>
          <cell r="Z627">
            <v>-30</v>
          </cell>
          <cell r="AA627"/>
          <cell r="AB627">
            <v>-5833.4550000000008</v>
          </cell>
          <cell r="AC627"/>
          <cell r="AD627">
            <v>318687.69500000001</v>
          </cell>
          <cell r="AE627"/>
          <cell r="AF627">
            <v>3.0555198447317591</v>
          </cell>
          <cell r="AG627"/>
          <cell r="AH627">
            <v>19664</v>
          </cell>
          <cell r="AI627"/>
          <cell r="AJ627">
            <v>-19303.990000000002</v>
          </cell>
          <cell r="AK627"/>
          <cell r="AL627">
            <v>-30</v>
          </cell>
          <cell r="AM627"/>
          <cell r="AN627">
            <v>-5791.197000000001</v>
          </cell>
          <cell r="AO627"/>
          <cell r="AP627">
            <v>313256.50800000003</v>
          </cell>
        </row>
        <row r="628">
          <cell r="A628"/>
          <cell r="B628"/>
          <cell r="C628"/>
          <cell r="D628"/>
          <cell r="E628"/>
          <cell r="F628" t="str">
            <v>TOTAL CALIFORNIA - DISTRIBUTION</v>
          </cell>
          <cell r="G628"/>
          <cell r="H628">
            <v>225035480.86000001</v>
          </cell>
          <cell r="I628"/>
          <cell r="J628">
            <v>-2245487.9200000004</v>
          </cell>
          <cell r="K628"/>
          <cell r="L628">
            <v>222789992.94000006</v>
          </cell>
          <cell r="M628"/>
          <cell r="N628">
            <v>-2027489.06</v>
          </cell>
          <cell r="O628"/>
          <cell r="P628">
            <v>220762503.88</v>
          </cell>
          <cell r="Q628"/>
          <cell r="R628">
            <v>101665301</v>
          </cell>
          <cell r="S628"/>
          <cell r="T628"/>
          <cell r="U628"/>
          <cell r="V628">
            <v>6578084</v>
          </cell>
          <cell r="W628"/>
          <cell r="X628">
            <v>-2245487.9200000004</v>
          </cell>
          <cell r="Y628"/>
          <cell r="Z628"/>
          <cell r="AA628"/>
          <cell r="AB628">
            <v>-931132.44300000009</v>
          </cell>
          <cell r="AC628"/>
          <cell r="AD628">
            <v>105066764.63699999</v>
          </cell>
          <cell r="AE628"/>
          <cell r="AF628"/>
          <cell r="AG628"/>
          <cell r="AH628">
            <v>6509780</v>
          </cell>
          <cell r="AI628"/>
          <cell r="AJ628">
            <v>-2027489.06</v>
          </cell>
          <cell r="AK628"/>
          <cell r="AL628"/>
          <cell r="AM628"/>
          <cell r="AN628">
            <v>-924322.72850000008</v>
          </cell>
          <cell r="AO628"/>
          <cell r="AP628">
            <v>108624732.8485</v>
          </cell>
        </row>
        <row r="629">
          <cell r="A629"/>
          <cell r="B629"/>
          <cell r="C629"/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  <cell r="AM629"/>
          <cell r="AN629"/>
          <cell r="AO629"/>
          <cell r="AP629"/>
        </row>
        <row r="630">
          <cell r="A630"/>
          <cell r="B630"/>
          <cell r="C630"/>
          <cell r="D630"/>
          <cell r="E630"/>
          <cell r="F630" t="str">
            <v>UTAH -  DISTRIBUTION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/>
          <cell r="S630"/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  <cell r="AM630"/>
          <cell r="AN630"/>
          <cell r="AO630"/>
          <cell r="AP630"/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/>
          <cell r="H631">
            <v>7985479</v>
          </cell>
          <cell r="I631"/>
          <cell r="J631">
            <v>-3203.62</v>
          </cell>
          <cell r="K631"/>
          <cell r="L631">
            <v>7982275.3799999999</v>
          </cell>
          <cell r="M631"/>
          <cell r="N631">
            <v>-3780.4100000000008</v>
          </cell>
          <cell r="O631"/>
          <cell r="P631">
            <v>7978494.9699999997</v>
          </cell>
          <cell r="Q631"/>
          <cell r="R631">
            <v>2264604</v>
          </cell>
          <cell r="S631"/>
          <cell r="T631">
            <v>1.6722311182766663</v>
          </cell>
          <cell r="U631"/>
          <cell r="V631">
            <v>133509</v>
          </cell>
          <cell r="W631"/>
          <cell r="X631">
            <v>-3203.62</v>
          </cell>
          <cell r="Y631"/>
          <cell r="Z631">
            <v>0</v>
          </cell>
          <cell r="AA631"/>
          <cell r="AB631">
            <v>0</v>
          </cell>
          <cell r="AC631"/>
          <cell r="AD631">
            <v>2394909.38</v>
          </cell>
          <cell r="AE631"/>
          <cell r="AF631">
            <v>1.6722311182766663</v>
          </cell>
          <cell r="AG631"/>
          <cell r="AH631">
            <v>133450</v>
          </cell>
          <cell r="AI631"/>
          <cell r="AJ631">
            <v>-3780.4100000000008</v>
          </cell>
          <cell r="AK631"/>
          <cell r="AL631">
            <v>0</v>
          </cell>
          <cell r="AM631"/>
          <cell r="AN631">
            <v>0</v>
          </cell>
          <cell r="AO631"/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/>
          <cell r="H632">
            <v>44279566.990000002</v>
          </cell>
          <cell r="I632"/>
          <cell r="J632">
            <v>-165796.44</v>
          </cell>
          <cell r="K632"/>
          <cell r="L632">
            <v>44113770.550000004</v>
          </cell>
          <cell r="M632"/>
          <cell r="N632">
            <v>-179281.35</v>
          </cell>
          <cell r="O632"/>
          <cell r="P632">
            <v>43934489.200000003</v>
          </cell>
          <cell r="Q632"/>
          <cell r="R632">
            <v>7812225</v>
          </cell>
          <cell r="S632"/>
          <cell r="T632">
            <v>1.5840078355910032</v>
          </cell>
          <cell r="U632"/>
          <cell r="V632">
            <v>700079</v>
          </cell>
          <cell r="W632"/>
          <cell r="X632">
            <v>-165796.44</v>
          </cell>
          <cell r="Y632"/>
          <cell r="Z632">
            <v>0</v>
          </cell>
          <cell r="AA632"/>
          <cell r="AB632">
            <v>0</v>
          </cell>
          <cell r="AC632"/>
          <cell r="AD632">
            <v>8346507.5599999996</v>
          </cell>
          <cell r="AE632"/>
          <cell r="AF632">
            <v>1.5840078355910032</v>
          </cell>
          <cell r="AG632"/>
          <cell r="AH632">
            <v>697346</v>
          </cell>
          <cell r="AI632"/>
          <cell r="AJ632">
            <v>-179281.35</v>
          </cell>
          <cell r="AK632"/>
          <cell r="AL632">
            <v>0</v>
          </cell>
          <cell r="AM632"/>
          <cell r="AN632">
            <v>0</v>
          </cell>
          <cell r="AO632"/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/>
          <cell r="H633">
            <v>411291117.56</v>
          </cell>
          <cell r="I633"/>
          <cell r="J633">
            <v>-4411309.7699999986</v>
          </cell>
          <cell r="K633"/>
          <cell r="L633">
            <v>406879807.79000002</v>
          </cell>
          <cell r="M633"/>
          <cell r="N633">
            <v>-4430828.3899999997</v>
          </cell>
          <cell r="O633"/>
          <cell r="P633">
            <v>402448979.40000004</v>
          </cell>
          <cell r="Q633"/>
          <cell r="R633">
            <v>84338221</v>
          </cell>
          <cell r="S633"/>
          <cell r="T633">
            <v>2.0580779966074889</v>
          </cell>
          <cell r="U633"/>
          <cell r="V633">
            <v>8419298</v>
          </cell>
          <cell r="W633"/>
          <cell r="X633">
            <v>-4411309.7699999986</v>
          </cell>
          <cell r="Y633"/>
          <cell r="Z633">
            <v>-10</v>
          </cell>
          <cell r="AA633"/>
          <cell r="AB633">
            <v>-441130.9769999999</v>
          </cell>
          <cell r="AC633"/>
          <cell r="AD633">
            <v>87905078.253000006</v>
          </cell>
          <cell r="AE633"/>
          <cell r="AF633">
            <v>2.0580779966074889</v>
          </cell>
          <cell r="AG633"/>
          <cell r="AH633">
            <v>8328309</v>
          </cell>
          <cell r="AI633"/>
          <cell r="AJ633">
            <v>-4430828.3899999997</v>
          </cell>
          <cell r="AK633"/>
          <cell r="AL633">
            <v>-10</v>
          </cell>
          <cell r="AM633"/>
          <cell r="AN633">
            <v>-443082.83899999998</v>
          </cell>
          <cell r="AO633"/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/>
          <cell r="H634">
            <v>5594695.6299999999</v>
          </cell>
          <cell r="I634"/>
          <cell r="J634">
            <v>-92231.839999999967</v>
          </cell>
          <cell r="K634"/>
          <cell r="L634">
            <v>5502463.79</v>
          </cell>
          <cell r="M634"/>
          <cell r="N634">
            <v>-101784.29000000002</v>
          </cell>
          <cell r="O634"/>
          <cell r="P634">
            <v>5400679.5</v>
          </cell>
          <cell r="Q634"/>
          <cell r="R634">
            <v>2525598</v>
          </cell>
          <cell r="S634"/>
          <cell r="T634">
            <v>3.9900483561010271</v>
          </cell>
          <cell r="U634"/>
          <cell r="V634">
            <v>221391</v>
          </cell>
          <cell r="W634"/>
          <cell r="X634">
            <v>-92231.839999999967</v>
          </cell>
          <cell r="Y634"/>
          <cell r="Z634">
            <v>0</v>
          </cell>
          <cell r="AA634"/>
          <cell r="AB634">
            <v>0</v>
          </cell>
          <cell r="AC634"/>
          <cell r="AD634">
            <v>2654757.16</v>
          </cell>
          <cell r="AE634"/>
          <cell r="AF634">
            <v>3.9900483561010271</v>
          </cell>
          <cell r="AG634"/>
          <cell r="AH634">
            <v>217520</v>
          </cell>
          <cell r="AI634"/>
          <cell r="AJ634">
            <v>-101784.29000000002</v>
          </cell>
          <cell r="AK634"/>
          <cell r="AL634">
            <v>0</v>
          </cell>
          <cell r="AM634"/>
          <cell r="AN634">
            <v>0</v>
          </cell>
          <cell r="AO634"/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/>
          <cell r="H635">
            <v>319266142.94</v>
          </cell>
          <cell r="I635"/>
          <cell r="J635">
            <v>-3685833.669999999</v>
          </cell>
          <cell r="K635"/>
          <cell r="L635">
            <v>315580309.26999998</v>
          </cell>
          <cell r="M635"/>
          <cell r="N635">
            <v>-3719577.2199999997</v>
          </cell>
          <cell r="O635"/>
          <cell r="P635">
            <v>311860732.04999995</v>
          </cell>
          <cell r="Q635"/>
          <cell r="R635">
            <v>145599209</v>
          </cell>
          <cell r="S635"/>
          <cell r="T635">
            <v>3.9511393160013975</v>
          </cell>
          <cell r="U635"/>
          <cell r="V635">
            <v>12541834</v>
          </cell>
          <cell r="W635"/>
          <cell r="X635">
            <v>-3685833.669999999</v>
          </cell>
          <cell r="Y635"/>
          <cell r="Z635">
            <v>-80</v>
          </cell>
          <cell r="AA635"/>
          <cell r="AB635">
            <v>-2948666.9359999988</v>
          </cell>
          <cell r="AC635"/>
          <cell r="AD635">
            <v>151506542.39400002</v>
          </cell>
          <cell r="AE635"/>
          <cell r="AF635">
            <v>3.9511393160013975</v>
          </cell>
          <cell r="AG635"/>
          <cell r="AH635">
            <v>12395535</v>
          </cell>
          <cell r="AI635"/>
          <cell r="AJ635">
            <v>-3719577.2199999997</v>
          </cell>
          <cell r="AK635"/>
          <cell r="AL635">
            <v>-80</v>
          </cell>
          <cell r="AM635"/>
          <cell r="AN635">
            <v>-2975661.7759999996</v>
          </cell>
          <cell r="AO635"/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/>
          <cell r="H636">
            <v>209693253.62</v>
          </cell>
          <cell r="I636"/>
          <cell r="J636">
            <v>-2361658.2900000005</v>
          </cell>
          <cell r="K636"/>
          <cell r="L636">
            <v>207331595.33000001</v>
          </cell>
          <cell r="M636"/>
          <cell r="N636">
            <v>-2383111.2199999997</v>
          </cell>
          <cell r="O636"/>
          <cell r="P636">
            <v>204948484.11000001</v>
          </cell>
          <cell r="Q636"/>
          <cell r="R636">
            <v>81885423</v>
          </cell>
          <cell r="S636"/>
          <cell r="T636">
            <v>3.0123730702415088</v>
          </cell>
          <cell r="U636"/>
          <cell r="V636">
            <v>6281172</v>
          </cell>
          <cell r="W636"/>
          <cell r="X636">
            <v>-2361658.2900000005</v>
          </cell>
          <cell r="Y636"/>
          <cell r="Z636">
            <v>-45</v>
          </cell>
          <cell r="AA636"/>
          <cell r="AB636">
            <v>-1062746.2305000003</v>
          </cell>
          <cell r="AC636"/>
          <cell r="AD636">
            <v>84742190.479499996</v>
          </cell>
          <cell r="AE636"/>
          <cell r="AF636">
            <v>3.0123730702415088</v>
          </cell>
          <cell r="AG636"/>
          <cell r="AH636">
            <v>6209707</v>
          </cell>
          <cell r="AI636"/>
          <cell r="AJ636">
            <v>-2383111.2199999997</v>
          </cell>
          <cell r="AK636"/>
          <cell r="AL636">
            <v>-45</v>
          </cell>
          <cell r="AM636"/>
          <cell r="AN636">
            <v>-1072400.0489999999</v>
          </cell>
          <cell r="AO636"/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/>
          <cell r="H637">
            <v>169200100.50999999</v>
          </cell>
          <cell r="I637"/>
          <cell r="J637">
            <v>-534912.79</v>
          </cell>
          <cell r="K637"/>
          <cell r="L637">
            <v>168665187.72</v>
          </cell>
          <cell r="M637"/>
          <cell r="N637">
            <v>-561644.18000000017</v>
          </cell>
          <cell r="O637"/>
          <cell r="P637">
            <v>168103543.53999999</v>
          </cell>
          <cell r="Q637"/>
          <cell r="R637">
            <v>53099432</v>
          </cell>
          <cell r="S637"/>
          <cell r="T637">
            <v>2.6077778880216163</v>
          </cell>
          <cell r="U637"/>
          <cell r="V637">
            <v>4405388</v>
          </cell>
          <cell r="W637"/>
          <cell r="X637">
            <v>-534912.79</v>
          </cell>
          <cell r="Y637"/>
          <cell r="Z637">
            <v>-50</v>
          </cell>
          <cell r="AA637"/>
          <cell r="AB637">
            <v>-267456.39500000002</v>
          </cell>
          <cell r="AC637"/>
          <cell r="AD637">
            <v>56702450.814999998</v>
          </cell>
          <cell r="AE637"/>
          <cell r="AF637">
            <v>2.6077778880216163</v>
          </cell>
          <cell r="AG637"/>
          <cell r="AH637">
            <v>4391090</v>
          </cell>
          <cell r="AI637"/>
          <cell r="AJ637">
            <v>-561644.18000000017</v>
          </cell>
          <cell r="AK637"/>
          <cell r="AL637">
            <v>-50</v>
          </cell>
          <cell r="AM637"/>
          <cell r="AN637">
            <v>-280822.09000000008</v>
          </cell>
          <cell r="AO637"/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/>
          <cell r="H638">
            <v>467447484.77999997</v>
          </cell>
          <cell r="I638"/>
          <cell r="J638">
            <v>-2062969.63</v>
          </cell>
          <cell r="K638"/>
          <cell r="L638">
            <v>465384515.14999998</v>
          </cell>
          <cell r="M638"/>
          <cell r="N638">
            <v>-2181852.1600000001</v>
          </cell>
          <cell r="O638"/>
          <cell r="P638">
            <v>463202662.98999995</v>
          </cell>
          <cell r="Q638"/>
          <cell r="R638">
            <v>148349943</v>
          </cell>
          <cell r="S638"/>
          <cell r="T638">
            <v>2.4422863965609589</v>
          </cell>
          <cell r="U638"/>
          <cell r="V638">
            <v>11391215</v>
          </cell>
          <cell r="W638"/>
          <cell r="X638">
            <v>-2062969.63</v>
          </cell>
          <cell r="Y638"/>
          <cell r="Z638">
            <v>-25</v>
          </cell>
          <cell r="AA638"/>
          <cell r="AB638">
            <v>-515742.40749999997</v>
          </cell>
          <cell r="AC638"/>
          <cell r="AD638">
            <v>157162445.96250001</v>
          </cell>
          <cell r="AE638"/>
          <cell r="AF638">
            <v>2.4422863965609589</v>
          </cell>
          <cell r="AG638"/>
          <cell r="AH638">
            <v>11339379</v>
          </cell>
          <cell r="AI638"/>
          <cell r="AJ638">
            <v>-2181852.1600000001</v>
          </cell>
          <cell r="AK638"/>
          <cell r="AL638">
            <v>-25</v>
          </cell>
          <cell r="AM638"/>
          <cell r="AN638">
            <v>-545463.04000000004</v>
          </cell>
          <cell r="AO638"/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/>
          <cell r="H639">
            <v>427468015.19999999</v>
          </cell>
          <cell r="I639"/>
          <cell r="J639">
            <v>-5029853.9700000007</v>
          </cell>
          <cell r="K639"/>
          <cell r="L639">
            <v>422438161.22999996</v>
          </cell>
          <cell r="M639"/>
          <cell r="N639">
            <v>-5082532.7300000014</v>
          </cell>
          <cell r="O639"/>
          <cell r="P639">
            <v>417355628.49999994</v>
          </cell>
          <cell r="Q639"/>
          <cell r="R639">
            <v>111936868</v>
          </cell>
          <cell r="S639"/>
          <cell r="T639">
            <v>2.8853911376151422</v>
          </cell>
          <cell r="U639"/>
          <cell r="V639">
            <v>12261559</v>
          </cell>
          <cell r="W639"/>
          <cell r="X639">
            <v>-5029853.9700000007</v>
          </cell>
          <cell r="Y639"/>
          <cell r="Z639">
            <v>-5</v>
          </cell>
          <cell r="AA639"/>
          <cell r="AB639">
            <v>-251492.69850000003</v>
          </cell>
          <cell r="AC639"/>
          <cell r="AD639">
            <v>118917080.33149999</v>
          </cell>
          <cell r="AE639"/>
          <cell r="AF639">
            <v>2.8853911376151422</v>
          </cell>
          <cell r="AG639"/>
          <cell r="AH639">
            <v>12115668</v>
          </cell>
          <cell r="AI639"/>
          <cell r="AJ639">
            <v>-5082532.7300000014</v>
          </cell>
          <cell r="AK639"/>
          <cell r="AL639">
            <v>-5</v>
          </cell>
          <cell r="AM639"/>
          <cell r="AN639">
            <v>-254126.63650000005</v>
          </cell>
          <cell r="AO639"/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/>
          <cell r="H640">
            <v>224795047.11000001</v>
          </cell>
          <cell r="I640"/>
          <cell r="J640">
            <v>-186.42</v>
          </cell>
          <cell r="K640"/>
          <cell r="L640">
            <v>224794860.69000003</v>
          </cell>
          <cell r="M640"/>
          <cell r="N640">
            <v>-292.74</v>
          </cell>
          <cell r="O640"/>
          <cell r="P640">
            <v>224794567.95000002</v>
          </cell>
          <cell r="Q640"/>
          <cell r="R640">
            <v>60929367</v>
          </cell>
          <cell r="S640"/>
          <cell r="T640">
            <v>1.8259301984447318</v>
          </cell>
          <cell r="U640"/>
          <cell r="V640">
            <v>4104599</v>
          </cell>
          <cell r="W640"/>
          <cell r="X640">
            <v>-186.42</v>
          </cell>
          <cell r="Y640"/>
          <cell r="Z640">
            <v>-25</v>
          </cell>
          <cell r="AA640"/>
          <cell r="AB640">
            <v>-46.604999999999997</v>
          </cell>
          <cell r="AC640"/>
          <cell r="AD640">
            <v>65033732.975000001</v>
          </cell>
          <cell r="AE640"/>
          <cell r="AF640">
            <v>1.8259301984447318</v>
          </cell>
          <cell r="AG640"/>
          <cell r="AH640">
            <v>4104595</v>
          </cell>
          <cell r="AI640"/>
          <cell r="AJ640">
            <v>-292.74</v>
          </cell>
          <cell r="AK640"/>
          <cell r="AL640">
            <v>-25</v>
          </cell>
          <cell r="AM640"/>
          <cell r="AN640">
            <v>-73.185000000000002</v>
          </cell>
          <cell r="AO640"/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/>
          <cell r="H641">
            <v>73237990.219999999</v>
          </cell>
          <cell r="I641"/>
          <cell r="J641">
            <v>-4438175.9100000011</v>
          </cell>
          <cell r="K641"/>
          <cell r="L641">
            <v>68799814.310000002</v>
          </cell>
          <cell r="M641"/>
          <cell r="N641">
            <v>-2354651.3100000005</v>
          </cell>
          <cell r="O641"/>
          <cell r="P641">
            <v>66445163</v>
          </cell>
          <cell r="Q641"/>
          <cell r="R641">
            <v>30909193</v>
          </cell>
          <cell r="S641"/>
          <cell r="T641">
            <v>3.6380750715264574</v>
          </cell>
          <cell r="U641"/>
          <cell r="V641">
            <v>2583721</v>
          </cell>
          <cell r="W641"/>
          <cell r="X641">
            <v>-4438175.9100000011</v>
          </cell>
          <cell r="Y641"/>
          <cell r="Z641">
            <v>-2</v>
          </cell>
          <cell r="AA641"/>
          <cell r="AB641">
            <v>-88763.51820000002</v>
          </cell>
          <cell r="AC641"/>
          <cell r="AD641">
            <v>28965974.571800001</v>
          </cell>
          <cell r="AE641"/>
          <cell r="AF641">
            <v>3.6380750715264574</v>
          </cell>
          <cell r="AG641"/>
          <cell r="AH641">
            <v>2460157</v>
          </cell>
          <cell r="AI641"/>
          <cell r="AJ641">
            <v>-2354651.3100000005</v>
          </cell>
          <cell r="AK641"/>
          <cell r="AL641">
            <v>-2</v>
          </cell>
          <cell r="AM641"/>
          <cell r="AN641">
            <v>-47093.026200000008</v>
          </cell>
          <cell r="AO641"/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/>
          <cell r="H642">
            <v>4418312.74</v>
          </cell>
          <cell r="I642"/>
          <cell r="J642">
            <v>-165442.84</v>
          </cell>
          <cell r="K642"/>
          <cell r="L642">
            <v>4252869.9000000004</v>
          </cell>
          <cell r="M642"/>
          <cell r="N642">
            <v>-164316.82000000004</v>
          </cell>
          <cell r="O642"/>
          <cell r="P642">
            <v>4088553.0800000005</v>
          </cell>
          <cell r="Q642"/>
          <cell r="R642">
            <v>2696560</v>
          </cell>
          <cell r="S642"/>
          <cell r="T642">
            <v>4.799905454765085</v>
          </cell>
          <cell r="U642"/>
          <cell r="V642">
            <v>208104</v>
          </cell>
          <cell r="W642"/>
          <cell r="X642">
            <v>-165442.84</v>
          </cell>
          <cell r="Y642"/>
          <cell r="Z642">
            <v>-60</v>
          </cell>
          <cell r="AA642"/>
          <cell r="AB642">
            <v>-99265.703999999998</v>
          </cell>
          <cell r="AC642"/>
          <cell r="AD642">
            <v>2639955.4560000002</v>
          </cell>
          <cell r="AE642"/>
          <cell r="AF642">
            <v>4.799905454765085</v>
          </cell>
          <cell r="AG642"/>
          <cell r="AH642">
            <v>200190</v>
          </cell>
          <cell r="AI642"/>
          <cell r="AJ642">
            <v>-164316.82000000004</v>
          </cell>
          <cell r="AK642"/>
          <cell r="AL642">
            <v>-60</v>
          </cell>
          <cell r="AM642"/>
          <cell r="AN642">
            <v>-98590.092000000033</v>
          </cell>
          <cell r="AO642"/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/>
          <cell r="H643">
            <v>23767481.890000001</v>
          </cell>
          <cell r="I643"/>
          <cell r="J643">
            <v>-610747.67999999993</v>
          </cell>
          <cell r="K643"/>
          <cell r="L643">
            <v>23156734.210000001</v>
          </cell>
          <cell r="M643"/>
          <cell r="N643">
            <v>-624435.74000000022</v>
          </cell>
          <cell r="O643"/>
          <cell r="P643">
            <v>22532298.469999999</v>
          </cell>
          <cell r="Q643"/>
          <cell r="R643">
            <v>10488494</v>
          </cell>
          <cell r="S643"/>
          <cell r="T643">
            <v>3.0555198447317591</v>
          </cell>
          <cell r="U643"/>
          <cell r="V643">
            <v>716889</v>
          </cell>
          <cell r="W643"/>
          <cell r="X643">
            <v>-610747.67999999993</v>
          </cell>
          <cell r="Y643"/>
          <cell r="Z643">
            <v>-20</v>
          </cell>
          <cell r="AA643"/>
          <cell r="AB643">
            <v>-122149.53599999998</v>
          </cell>
          <cell r="AC643"/>
          <cell r="AD643">
            <v>10472485.784</v>
          </cell>
          <cell r="AE643"/>
          <cell r="AF643">
            <v>3.0555198447317591</v>
          </cell>
          <cell r="AG643"/>
          <cell r="AH643">
            <v>698019</v>
          </cell>
          <cell r="AI643"/>
          <cell r="AJ643">
            <v>-624435.74000000022</v>
          </cell>
          <cell r="AK643"/>
          <cell r="AL643">
            <v>-20</v>
          </cell>
          <cell r="AM643"/>
          <cell r="AN643">
            <v>-124887.14800000004</v>
          </cell>
          <cell r="AO643"/>
          <cell r="AP643">
            <v>10421181.896</v>
          </cell>
        </row>
        <row r="644">
          <cell r="A644"/>
          <cell r="B644"/>
          <cell r="C644"/>
          <cell r="D644"/>
          <cell r="E644"/>
          <cell r="F644" t="str">
            <v>TOTAL UTAH - DISTRIBUTION</v>
          </cell>
          <cell r="G644"/>
          <cell r="H644">
            <v>2388444688.1899996</v>
          </cell>
          <cell r="I644"/>
          <cell r="J644">
            <v>-23562322.869999997</v>
          </cell>
          <cell r="K644"/>
          <cell r="L644">
            <v>2364882365.3200002</v>
          </cell>
          <cell r="M644"/>
          <cell r="N644">
            <v>-21788088.560000002</v>
          </cell>
          <cell r="O644"/>
          <cell r="P644">
            <v>2343094276.7599998</v>
          </cell>
          <cell r="Q644"/>
          <cell r="R644">
            <v>742835137</v>
          </cell>
          <cell r="S644"/>
          <cell r="T644"/>
          <cell r="U644"/>
          <cell r="V644">
            <v>63968758</v>
          </cell>
          <cell r="W644"/>
          <cell r="X644">
            <v>-23562322.869999997</v>
          </cell>
          <cell r="Y644"/>
          <cell r="Z644"/>
          <cell r="AA644"/>
          <cell r="AB644">
            <v>-5797461.0077</v>
          </cell>
          <cell r="AC644"/>
          <cell r="AD644">
            <v>777444111.12230003</v>
          </cell>
          <cell r="AE644"/>
          <cell r="AF644"/>
          <cell r="AG644"/>
          <cell r="AH644">
            <v>63290965</v>
          </cell>
          <cell r="AI644"/>
          <cell r="AJ644">
            <v>-21788088.560000002</v>
          </cell>
          <cell r="AK644"/>
          <cell r="AL644"/>
          <cell r="AM644"/>
          <cell r="AN644">
            <v>-5842199.8816999998</v>
          </cell>
          <cell r="AO644"/>
          <cell r="AP644">
            <v>813104787.68060005</v>
          </cell>
        </row>
        <row r="645">
          <cell r="A645"/>
          <cell r="B645"/>
          <cell r="C645"/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T645"/>
          <cell r="U645"/>
          <cell r="V645"/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  <cell r="AM645"/>
          <cell r="AN645"/>
          <cell r="AO645"/>
          <cell r="AP645"/>
        </row>
        <row r="646">
          <cell r="A646"/>
          <cell r="B646"/>
          <cell r="C646"/>
          <cell r="D646"/>
          <cell r="E646"/>
          <cell r="F646" t="str">
            <v>IDAHO -  DISTRIBUTION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/>
          <cell r="S646"/>
          <cell r="T646"/>
          <cell r="U646"/>
          <cell r="V646"/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/>
          <cell r="AJ646"/>
          <cell r="AK646"/>
          <cell r="AL646"/>
          <cell r="AM646"/>
          <cell r="AN646"/>
          <cell r="AO646"/>
          <cell r="AP646"/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/>
          <cell r="H647">
            <v>1085196.3400000001</v>
          </cell>
          <cell r="I647"/>
          <cell r="J647">
            <v>-1042.26</v>
          </cell>
          <cell r="K647"/>
          <cell r="L647">
            <v>1084154.08</v>
          </cell>
          <cell r="M647"/>
          <cell r="N647">
            <v>-1246.22</v>
          </cell>
          <cell r="O647"/>
          <cell r="P647">
            <v>1082907.8600000001</v>
          </cell>
          <cell r="Q647"/>
          <cell r="R647">
            <v>372140</v>
          </cell>
          <cell r="S647"/>
          <cell r="T647">
            <v>1.6722311182766663</v>
          </cell>
          <cell r="U647"/>
          <cell r="V647">
            <v>18138</v>
          </cell>
          <cell r="W647"/>
          <cell r="X647">
            <v>-1042.26</v>
          </cell>
          <cell r="Y647"/>
          <cell r="Z647">
            <v>0</v>
          </cell>
          <cell r="AA647"/>
          <cell r="AB647">
            <v>0</v>
          </cell>
          <cell r="AC647"/>
          <cell r="AD647">
            <v>389235.74</v>
          </cell>
          <cell r="AE647"/>
          <cell r="AF647">
            <v>1.6722311182766663</v>
          </cell>
          <cell r="AG647"/>
          <cell r="AH647">
            <v>18119</v>
          </cell>
          <cell r="AI647"/>
          <cell r="AJ647">
            <v>-1246.22</v>
          </cell>
          <cell r="AK647"/>
          <cell r="AL647">
            <v>0</v>
          </cell>
          <cell r="AM647"/>
          <cell r="AN647">
            <v>0</v>
          </cell>
          <cell r="AO647"/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/>
          <cell r="H648">
            <v>2161811.3199999998</v>
          </cell>
          <cell r="I648"/>
          <cell r="J648">
            <v>-8935.57</v>
          </cell>
          <cell r="K648"/>
          <cell r="L648">
            <v>2152875.75</v>
          </cell>
          <cell r="M648"/>
          <cell r="N648">
            <v>-9308.6499999999978</v>
          </cell>
          <cell r="O648"/>
          <cell r="P648">
            <v>2143567.1</v>
          </cell>
          <cell r="Q648"/>
          <cell r="R648">
            <v>392262</v>
          </cell>
          <cell r="S648"/>
          <cell r="T648">
            <v>1.5840078355910032</v>
          </cell>
          <cell r="U648"/>
          <cell r="V648">
            <v>34172</v>
          </cell>
          <cell r="W648"/>
          <cell r="X648">
            <v>-8935.57</v>
          </cell>
          <cell r="Y648"/>
          <cell r="Z648">
            <v>0</v>
          </cell>
          <cell r="AA648"/>
          <cell r="AB648">
            <v>0</v>
          </cell>
          <cell r="AC648"/>
          <cell r="AD648">
            <v>417498.43</v>
          </cell>
          <cell r="AE648"/>
          <cell r="AF648">
            <v>1.5840078355910032</v>
          </cell>
          <cell r="AG648"/>
          <cell r="AH648">
            <v>34028</v>
          </cell>
          <cell r="AI648"/>
          <cell r="AJ648">
            <v>-9308.6499999999978</v>
          </cell>
          <cell r="AK648"/>
          <cell r="AL648">
            <v>0</v>
          </cell>
          <cell r="AM648"/>
          <cell r="AN648">
            <v>0</v>
          </cell>
          <cell r="AO648"/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/>
          <cell r="H649">
            <v>28289569.09</v>
          </cell>
          <cell r="I649"/>
          <cell r="J649">
            <v>-212195.33000000005</v>
          </cell>
          <cell r="K649"/>
          <cell r="L649">
            <v>28077373.760000002</v>
          </cell>
          <cell r="M649"/>
          <cell r="N649">
            <v>-218336.24</v>
          </cell>
          <cell r="O649"/>
          <cell r="P649">
            <v>27859037.520000003</v>
          </cell>
          <cell r="Q649"/>
          <cell r="R649">
            <v>8003683</v>
          </cell>
          <cell r="S649"/>
          <cell r="T649">
            <v>2.0580779966074889</v>
          </cell>
          <cell r="U649"/>
          <cell r="V649">
            <v>580038</v>
          </cell>
          <cell r="W649"/>
          <cell r="X649">
            <v>-212195.33000000005</v>
          </cell>
          <cell r="Y649"/>
          <cell r="Z649">
            <v>-10</v>
          </cell>
          <cell r="AA649"/>
          <cell r="AB649">
            <v>-21219.533000000003</v>
          </cell>
          <cell r="AC649"/>
          <cell r="AD649">
            <v>8350306.1370000001</v>
          </cell>
          <cell r="AE649"/>
          <cell r="AF649">
            <v>2.0580779966074889</v>
          </cell>
          <cell r="AG649"/>
          <cell r="AH649">
            <v>575607</v>
          </cell>
          <cell r="AI649"/>
          <cell r="AJ649">
            <v>-218336.24</v>
          </cell>
          <cell r="AK649"/>
          <cell r="AL649">
            <v>-10</v>
          </cell>
          <cell r="AM649"/>
          <cell r="AN649">
            <v>-21833.624</v>
          </cell>
          <cell r="AO649"/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/>
          <cell r="H650">
            <v>388613.07</v>
          </cell>
          <cell r="I650"/>
          <cell r="J650">
            <v>-9498.36</v>
          </cell>
          <cell r="K650"/>
          <cell r="L650">
            <v>379114.71</v>
          </cell>
          <cell r="M650"/>
          <cell r="N650">
            <v>-10807.849999999999</v>
          </cell>
          <cell r="O650"/>
          <cell r="P650">
            <v>368306.86000000004</v>
          </cell>
          <cell r="Q650"/>
          <cell r="R650">
            <v>225995</v>
          </cell>
          <cell r="S650"/>
          <cell r="T650">
            <v>3.9900483561010271</v>
          </cell>
          <cell r="U650"/>
          <cell r="V650">
            <v>15316</v>
          </cell>
          <cell r="W650"/>
          <cell r="X650">
            <v>-9498.36</v>
          </cell>
          <cell r="Y650"/>
          <cell r="Z650">
            <v>0</v>
          </cell>
          <cell r="AA650"/>
          <cell r="AB650">
            <v>0</v>
          </cell>
          <cell r="AC650"/>
          <cell r="AD650">
            <v>231812.64</v>
          </cell>
          <cell r="AE650"/>
          <cell r="AF650">
            <v>3.9900483561010271</v>
          </cell>
          <cell r="AG650"/>
          <cell r="AH650">
            <v>14911</v>
          </cell>
          <cell r="AI650"/>
          <cell r="AJ650">
            <v>-10807.849999999999</v>
          </cell>
          <cell r="AK650"/>
          <cell r="AL650">
            <v>0</v>
          </cell>
          <cell r="AM650"/>
          <cell r="AN650">
            <v>0</v>
          </cell>
          <cell r="AO650"/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/>
          <cell r="H651">
            <v>68677210.629999995</v>
          </cell>
          <cell r="I651"/>
          <cell r="J651">
            <v>-807811.11</v>
          </cell>
          <cell r="K651"/>
          <cell r="L651">
            <v>67869399.519999996</v>
          </cell>
          <cell r="M651"/>
          <cell r="N651">
            <v>-815269.68999999983</v>
          </cell>
          <cell r="O651"/>
          <cell r="P651">
            <v>67054129.829999998</v>
          </cell>
          <cell r="Q651"/>
          <cell r="R651">
            <v>48900524</v>
          </cell>
          <cell r="S651"/>
          <cell r="T651">
            <v>3.9511393160013975</v>
          </cell>
          <cell r="U651"/>
          <cell r="V651">
            <v>2697573</v>
          </cell>
          <cell r="W651"/>
          <cell r="X651">
            <v>-807811.11</v>
          </cell>
          <cell r="Y651"/>
          <cell r="Z651">
            <v>-80</v>
          </cell>
          <cell r="AA651"/>
          <cell r="AB651">
            <v>-646248.88799999992</v>
          </cell>
          <cell r="AC651"/>
          <cell r="AD651">
            <v>50144037.002000004</v>
          </cell>
          <cell r="AE651"/>
          <cell r="AF651">
            <v>3.9511393160013975</v>
          </cell>
          <cell r="AG651"/>
          <cell r="AH651">
            <v>2665508</v>
          </cell>
          <cell r="AI651"/>
          <cell r="AJ651">
            <v>-815269.68999999983</v>
          </cell>
          <cell r="AK651"/>
          <cell r="AL651">
            <v>-80</v>
          </cell>
          <cell r="AM651"/>
          <cell r="AN651">
            <v>-652215.75199999986</v>
          </cell>
          <cell r="AO651"/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/>
          <cell r="H652">
            <v>34559097.719999999</v>
          </cell>
          <cell r="I652"/>
          <cell r="J652">
            <v>-454260.7699999999</v>
          </cell>
          <cell r="K652"/>
          <cell r="L652">
            <v>34104836.949999996</v>
          </cell>
          <cell r="M652"/>
          <cell r="N652">
            <v>-458541.14000000013</v>
          </cell>
          <cell r="O652"/>
          <cell r="P652">
            <v>33646295.809999995</v>
          </cell>
          <cell r="Q652"/>
          <cell r="R652">
            <v>17615868</v>
          </cell>
          <cell r="S652"/>
          <cell r="T652">
            <v>3.0123730702415088</v>
          </cell>
          <cell r="U652"/>
          <cell r="V652">
            <v>1034207</v>
          </cell>
          <cell r="W652"/>
          <cell r="X652">
            <v>-454260.7699999999</v>
          </cell>
          <cell r="Y652"/>
          <cell r="Z652">
            <v>-30</v>
          </cell>
          <cell r="AA652"/>
          <cell r="AB652">
            <v>-136278.23099999997</v>
          </cell>
          <cell r="AC652"/>
          <cell r="AD652">
            <v>18059535.999000002</v>
          </cell>
          <cell r="AE652"/>
          <cell r="AF652">
            <v>3.0123730702415088</v>
          </cell>
          <cell r="AG652"/>
          <cell r="AH652">
            <v>1020458</v>
          </cell>
          <cell r="AI652"/>
          <cell r="AJ652">
            <v>-458541.14000000013</v>
          </cell>
          <cell r="AK652"/>
          <cell r="AL652">
            <v>-30</v>
          </cell>
          <cell r="AM652"/>
          <cell r="AN652">
            <v>-137562.34200000003</v>
          </cell>
          <cell r="AO652"/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/>
          <cell r="H653">
            <v>7887911.9299999997</v>
          </cell>
          <cell r="I653"/>
          <cell r="J653">
            <v>-25513.390000000007</v>
          </cell>
          <cell r="K653"/>
          <cell r="L653">
            <v>7862398.54</v>
          </cell>
          <cell r="M653"/>
          <cell r="N653">
            <v>-26782.3</v>
          </cell>
          <cell r="O653"/>
          <cell r="P653">
            <v>7835616.2400000002</v>
          </cell>
          <cell r="Q653"/>
          <cell r="R653">
            <v>2149995</v>
          </cell>
          <cell r="S653"/>
          <cell r="T653">
            <v>2.6077778880216163</v>
          </cell>
          <cell r="U653"/>
          <cell r="V653">
            <v>205367</v>
          </cell>
          <cell r="W653"/>
          <cell r="X653">
            <v>-25513.390000000007</v>
          </cell>
          <cell r="Y653"/>
          <cell r="Z653">
            <v>-40</v>
          </cell>
          <cell r="AA653"/>
          <cell r="AB653">
            <v>-10205.356000000003</v>
          </cell>
          <cell r="AC653"/>
          <cell r="AD653">
            <v>2319643.2539999997</v>
          </cell>
          <cell r="AE653"/>
          <cell r="AF653">
            <v>2.6077778880216163</v>
          </cell>
          <cell r="AG653"/>
          <cell r="AH653">
            <v>204685</v>
          </cell>
          <cell r="AI653"/>
          <cell r="AJ653">
            <v>-26782.3</v>
          </cell>
          <cell r="AK653"/>
          <cell r="AL653">
            <v>-40</v>
          </cell>
          <cell r="AM653"/>
          <cell r="AN653">
            <v>-10712.92</v>
          </cell>
          <cell r="AO653"/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/>
          <cell r="H654">
            <v>24598549.670000002</v>
          </cell>
          <cell r="I654"/>
          <cell r="J654">
            <v>-116565.03</v>
          </cell>
          <cell r="K654"/>
          <cell r="L654">
            <v>24481984.640000001</v>
          </cell>
          <cell r="M654"/>
          <cell r="N654">
            <v>-123187.44999999998</v>
          </cell>
          <cell r="O654"/>
          <cell r="P654">
            <v>24358797.190000001</v>
          </cell>
          <cell r="Q654"/>
          <cell r="R654">
            <v>7061265</v>
          </cell>
          <cell r="S654"/>
          <cell r="T654">
            <v>2.4422863965609589</v>
          </cell>
          <cell r="U654"/>
          <cell r="V654">
            <v>599344</v>
          </cell>
          <cell r="W654"/>
          <cell r="X654">
            <v>-116565.03</v>
          </cell>
          <cell r="Y654"/>
          <cell r="Z654">
            <v>-15</v>
          </cell>
          <cell r="AA654"/>
          <cell r="AB654">
            <v>-17484.754499999999</v>
          </cell>
          <cell r="AC654"/>
          <cell r="AD654">
            <v>7526559.2154999999</v>
          </cell>
          <cell r="AE654"/>
          <cell r="AF654">
            <v>2.4422863965609589</v>
          </cell>
          <cell r="AG654"/>
          <cell r="AH654">
            <v>596416</v>
          </cell>
          <cell r="AI654"/>
          <cell r="AJ654">
            <v>-123187.44999999998</v>
          </cell>
          <cell r="AK654"/>
          <cell r="AL654">
            <v>-15</v>
          </cell>
          <cell r="AM654"/>
          <cell r="AN654">
            <v>-18478.117499999997</v>
          </cell>
          <cell r="AO654"/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/>
          <cell r="H655">
            <v>69825543.019999996</v>
          </cell>
          <cell r="I655"/>
          <cell r="J655">
            <v>-895669.44</v>
          </cell>
          <cell r="K655"/>
          <cell r="L655">
            <v>68929873.579999998</v>
          </cell>
          <cell r="M655"/>
          <cell r="N655">
            <v>-905383.94000000006</v>
          </cell>
          <cell r="O655"/>
          <cell r="P655">
            <v>68024489.640000001</v>
          </cell>
          <cell r="Q655"/>
          <cell r="R655">
            <v>18661692</v>
          </cell>
          <cell r="S655"/>
          <cell r="T655">
            <v>2.8853911376151422</v>
          </cell>
          <cell r="U655"/>
          <cell r="V655">
            <v>2001818</v>
          </cell>
          <cell r="W655"/>
          <cell r="X655">
            <v>-895669.44</v>
          </cell>
          <cell r="Y655"/>
          <cell r="Z655">
            <v>-5</v>
          </cell>
          <cell r="AA655"/>
          <cell r="AB655">
            <v>-44783.471999999994</v>
          </cell>
          <cell r="AC655"/>
          <cell r="AD655">
            <v>19723057.088</v>
          </cell>
          <cell r="AE655"/>
          <cell r="AF655">
            <v>2.8853911376151422</v>
          </cell>
          <cell r="AG655"/>
          <cell r="AH655">
            <v>1975835</v>
          </cell>
          <cell r="AI655"/>
          <cell r="AJ655">
            <v>-905383.94000000006</v>
          </cell>
          <cell r="AK655"/>
          <cell r="AL655">
            <v>-5</v>
          </cell>
          <cell r="AM655"/>
          <cell r="AN655">
            <v>-45269.197</v>
          </cell>
          <cell r="AO655"/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/>
          <cell r="H656">
            <v>30457923.969999999</v>
          </cell>
          <cell r="I656"/>
          <cell r="J656">
            <v>0</v>
          </cell>
          <cell r="K656"/>
          <cell r="L656">
            <v>30457923.969999999</v>
          </cell>
          <cell r="M656"/>
          <cell r="N656">
            <v>0</v>
          </cell>
          <cell r="O656"/>
          <cell r="P656">
            <v>30457923.969999999</v>
          </cell>
          <cell r="Q656"/>
          <cell r="R656">
            <v>7747154</v>
          </cell>
          <cell r="S656"/>
          <cell r="T656">
            <v>1.8259301984447318</v>
          </cell>
          <cell r="U656"/>
          <cell r="V656">
            <v>556140</v>
          </cell>
          <cell r="W656"/>
          <cell r="X656">
            <v>0</v>
          </cell>
          <cell r="Y656"/>
          <cell r="Z656">
            <v>-25</v>
          </cell>
          <cell r="AA656"/>
          <cell r="AB656">
            <v>0</v>
          </cell>
          <cell r="AC656"/>
          <cell r="AD656">
            <v>8303294</v>
          </cell>
          <cell r="AE656"/>
          <cell r="AF656">
            <v>1.8259301984447318</v>
          </cell>
          <cell r="AG656"/>
          <cell r="AH656">
            <v>556140</v>
          </cell>
          <cell r="AI656"/>
          <cell r="AJ656">
            <v>0</v>
          </cell>
          <cell r="AK656"/>
          <cell r="AL656">
            <v>-25</v>
          </cell>
          <cell r="AM656"/>
          <cell r="AN656">
            <v>0</v>
          </cell>
          <cell r="AO656"/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/>
          <cell r="H657">
            <v>13315346.99</v>
          </cell>
          <cell r="I657"/>
          <cell r="J657">
            <v>-1106970.9100000001</v>
          </cell>
          <cell r="K657"/>
          <cell r="L657">
            <v>12208376.08</v>
          </cell>
          <cell r="M657"/>
          <cell r="N657">
            <v>-874386.27</v>
          </cell>
          <cell r="O657"/>
          <cell r="P657">
            <v>11333989.810000001</v>
          </cell>
          <cell r="Q657"/>
          <cell r="R657">
            <v>7704248</v>
          </cell>
          <cell r="S657"/>
          <cell r="T657">
            <v>3.6380750715264574</v>
          </cell>
          <cell r="U657"/>
          <cell r="V657">
            <v>464286</v>
          </cell>
          <cell r="W657"/>
          <cell r="X657">
            <v>-1106970.9100000001</v>
          </cell>
          <cell r="Y657"/>
          <cell r="Z657">
            <v>-3</v>
          </cell>
          <cell r="AA657"/>
          <cell r="AB657">
            <v>-33209.127300000007</v>
          </cell>
          <cell r="AC657"/>
          <cell r="AD657">
            <v>7028353.9627</v>
          </cell>
          <cell r="AE657"/>
          <cell r="AF657">
            <v>3.6380750715264574</v>
          </cell>
          <cell r="AG657"/>
          <cell r="AH657">
            <v>428244</v>
          </cell>
          <cell r="AI657"/>
          <cell r="AJ657">
            <v>-874386.27</v>
          </cell>
          <cell r="AK657"/>
          <cell r="AL657">
            <v>-3</v>
          </cell>
          <cell r="AM657"/>
          <cell r="AN657">
            <v>-26231.588100000001</v>
          </cell>
          <cell r="AO657"/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/>
          <cell r="H658">
            <v>169110.18</v>
          </cell>
          <cell r="I658"/>
          <cell r="J658">
            <v>-6289.75</v>
          </cell>
          <cell r="K658"/>
          <cell r="L658">
            <v>162820.43</v>
          </cell>
          <cell r="M658"/>
          <cell r="N658">
            <v>-6254.6699999999992</v>
          </cell>
          <cell r="O658"/>
          <cell r="P658">
            <v>156565.75999999998</v>
          </cell>
          <cell r="Q658"/>
          <cell r="R658">
            <v>82913</v>
          </cell>
          <cell r="S658"/>
          <cell r="T658">
            <v>4.799905454765085</v>
          </cell>
          <cell r="U658"/>
          <cell r="V658">
            <v>7966</v>
          </cell>
          <cell r="W658"/>
          <cell r="X658">
            <v>-6289.75</v>
          </cell>
          <cell r="Y658"/>
          <cell r="Z658">
            <v>-45</v>
          </cell>
          <cell r="AA658"/>
          <cell r="AB658">
            <v>-2830.3874999999998</v>
          </cell>
          <cell r="AC658"/>
          <cell r="AD658">
            <v>81758.862500000003</v>
          </cell>
          <cell r="AE658"/>
          <cell r="AF658">
            <v>4.799905454765085</v>
          </cell>
          <cell r="AG658"/>
          <cell r="AH658">
            <v>7665</v>
          </cell>
          <cell r="AI658"/>
          <cell r="AJ658">
            <v>-6254.6699999999992</v>
          </cell>
          <cell r="AK658"/>
          <cell r="AL658">
            <v>-45</v>
          </cell>
          <cell r="AM658"/>
          <cell r="AN658">
            <v>-2814.6014999999998</v>
          </cell>
          <cell r="AO658"/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/>
          <cell r="H659">
            <v>618578.57999999996</v>
          </cell>
          <cell r="I659"/>
          <cell r="J659">
            <v>-16270.509999999998</v>
          </cell>
          <cell r="K659"/>
          <cell r="L659">
            <v>602308.06999999995</v>
          </cell>
          <cell r="M659"/>
          <cell r="N659">
            <v>-16637.259999999998</v>
          </cell>
          <cell r="O659"/>
          <cell r="P659">
            <v>585670.80999999994</v>
          </cell>
          <cell r="Q659"/>
          <cell r="R659">
            <v>254528</v>
          </cell>
          <cell r="S659"/>
          <cell r="T659">
            <v>3.0555198447317591</v>
          </cell>
          <cell r="U659"/>
          <cell r="V659">
            <v>18652</v>
          </cell>
          <cell r="W659"/>
          <cell r="X659">
            <v>-16270.509999999998</v>
          </cell>
          <cell r="Y659"/>
          <cell r="Z659">
            <v>-20</v>
          </cell>
          <cell r="AA659"/>
          <cell r="AB659">
            <v>-3254.1019999999994</v>
          </cell>
          <cell r="AC659"/>
          <cell r="AD659">
            <v>253655.38799999998</v>
          </cell>
          <cell r="AE659"/>
          <cell r="AF659">
            <v>3.0555198447317591</v>
          </cell>
          <cell r="AG659"/>
          <cell r="AH659">
            <v>18149</v>
          </cell>
          <cell r="AI659"/>
          <cell r="AJ659">
            <v>-16637.259999999998</v>
          </cell>
          <cell r="AK659"/>
          <cell r="AL659">
            <v>-20</v>
          </cell>
          <cell r="AM659"/>
          <cell r="AN659">
            <v>-3327.4519999999993</v>
          </cell>
          <cell r="AO659"/>
          <cell r="AP659">
            <v>251839.67599999998</v>
          </cell>
        </row>
        <row r="660">
          <cell r="A660"/>
          <cell r="B660"/>
          <cell r="C660"/>
          <cell r="D660"/>
          <cell r="E660"/>
          <cell r="F660" t="str">
            <v>TOTAL IDAHO - DISTRIBUTION</v>
          </cell>
          <cell r="G660"/>
          <cell r="H660">
            <v>282034462.50999993</v>
          </cell>
          <cell r="I660"/>
          <cell r="J660">
            <v>-3661022.4299999997</v>
          </cell>
          <cell r="K660"/>
          <cell r="L660">
            <v>278373440.07999998</v>
          </cell>
          <cell r="M660"/>
          <cell r="N660">
            <v>-3466141.6799999997</v>
          </cell>
          <cell r="O660"/>
          <cell r="P660">
            <v>274907298.39999998</v>
          </cell>
          <cell r="Q660"/>
          <cell r="R660">
            <v>119172267</v>
          </cell>
          <cell r="S660"/>
          <cell r="T660"/>
          <cell r="U660"/>
          <cell r="V660">
            <v>8233017</v>
          </cell>
          <cell r="W660"/>
          <cell r="X660">
            <v>-3661022.4299999997</v>
          </cell>
          <cell r="Y660"/>
          <cell r="Z660"/>
          <cell r="AA660"/>
          <cell r="AB660">
            <v>-915513.85129999998</v>
          </cell>
          <cell r="AC660"/>
          <cell r="AD660">
            <v>122828747.71869998</v>
          </cell>
          <cell r="AE660"/>
          <cell r="AF660"/>
          <cell r="AG660"/>
          <cell r="AH660">
            <v>8115765</v>
          </cell>
          <cell r="AI660"/>
          <cell r="AJ660">
            <v>-3466141.6799999997</v>
          </cell>
          <cell r="AK660"/>
          <cell r="AL660"/>
          <cell r="AM660"/>
          <cell r="AN660">
            <v>-918445.5941000001</v>
          </cell>
          <cell r="AO660"/>
          <cell r="AP660">
            <v>126559925.44460002</v>
          </cell>
        </row>
        <row r="661">
          <cell r="A661"/>
          <cell r="B661"/>
          <cell r="C661"/>
          <cell r="D661"/>
          <cell r="E661"/>
          <cell r="F661"/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/>
          <cell r="AK661"/>
          <cell r="AL661"/>
          <cell r="AM661"/>
          <cell r="AN661"/>
          <cell r="AO661"/>
          <cell r="AP661"/>
        </row>
        <row r="662">
          <cell r="A662"/>
          <cell r="B662"/>
          <cell r="C662"/>
          <cell r="D662"/>
          <cell r="E662" t="str">
            <v>TOTAL DISTRIBUTION PLANT</v>
          </cell>
          <cell r="F662"/>
          <cell r="G662"/>
          <cell r="H662">
            <v>5639593821.1000023</v>
          </cell>
          <cell r="I662"/>
          <cell r="J662">
            <v>-63066953.82</v>
          </cell>
          <cell r="K662"/>
          <cell r="L662">
            <v>5576526867.2800007</v>
          </cell>
          <cell r="M662"/>
          <cell r="N662">
            <v>-56443377.260000005</v>
          </cell>
          <cell r="O662"/>
          <cell r="P662">
            <v>5520083490.0200014</v>
          </cell>
          <cell r="Q662"/>
          <cell r="R662">
            <v>2159963657</v>
          </cell>
          <cell r="S662"/>
          <cell r="T662"/>
          <cell r="U662"/>
          <cell r="V662">
            <v>156836657</v>
          </cell>
          <cell r="W662"/>
          <cell r="X662">
            <v>-63066953.82</v>
          </cell>
          <cell r="Y662"/>
          <cell r="Z662"/>
          <cell r="AA662"/>
          <cell r="AB662">
            <v>-17792254.871600002</v>
          </cell>
          <cell r="AC662"/>
          <cell r="AD662">
            <v>2235941105.3084011</v>
          </cell>
          <cell r="AE662"/>
          <cell r="AF662"/>
          <cell r="AG662"/>
          <cell r="AH662">
            <v>154995092</v>
          </cell>
          <cell r="AI662"/>
          <cell r="AJ662">
            <v>-56443377.260000005</v>
          </cell>
          <cell r="AK662"/>
          <cell r="AL662"/>
          <cell r="AM662"/>
          <cell r="AN662">
            <v>-17890186.253800005</v>
          </cell>
          <cell r="AO662"/>
          <cell r="AP662">
            <v>2316602633.7946005</v>
          </cell>
        </row>
        <row r="663">
          <cell r="A663"/>
          <cell r="B663"/>
          <cell r="C663"/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  <cell r="AM663"/>
          <cell r="AN663"/>
          <cell r="AO663"/>
          <cell r="AP663"/>
        </row>
        <row r="664">
          <cell r="A664"/>
          <cell r="B664"/>
          <cell r="C664"/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  <cell r="AM664"/>
          <cell r="AN664"/>
          <cell r="AO664"/>
          <cell r="AP664"/>
        </row>
        <row r="665">
          <cell r="A665"/>
          <cell r="B665"/>
          <cell r="C665"/>
          <cell r="D665"/>
          <cell r="E665" t="str">
            <v>GENERAL PLANT</v>
          </cell>
          <cell r="F665"/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/>
          <cell r="S665"/>
          <cell r="T665"/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  <cell r="AM665"/>
          <cell r="AN665"/>
          <cell r="AO665"/>
          <cell r="AP665"/>
        </row>
        <row r="666">
          <cell r="A666"/>
          <cell r="B666"/>
          <cell r="C666"/>
          <cell r="D666"/>
          <cell r="E666"/>
          <cell r="F666"/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/>
          <cell r="S666"/>
          <cell r="T666"/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  <cell r="AM666"/>
          <cell r="AN666"/>
          <cell r="AO666"/>
          <cell r="AP666"/>
        </row>
        <row r="667">
          <cell r="A667"/>
          <cell r="B667"/>
          <cell r="C667"/>
          <cell r="D667"/>
          <cell r="E667"/>
          <cell r="F667" t="str">
            <v>OREGON - GENERAL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/>
          <cell r="S667"/>
          <cell r="T667"/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  <cell r="AM667"/>
          <cell r="AN667"/>
          <cell r="AO667"/>
          <cell r="AP667"/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/>
          <cell r="H668">
            <v>73351600.510000005</v>
          </cell>
          <cell r="I668"/>
          <cell r="J668">
            <v>-521891.11999999988</v>
          </cell>
          <cell r="K668"/>
          <cell r="L668">
            <v>72829709.390000001</v>
          </cell>
          <cell r="M668"/>
          <cell r="N668">
            <v>-531686.21</v>
          </cell>
          <cell r="O668"/>
          <cell r="P668">
            <v>72298023.180000007</v>
          </cell>
          <cell r="Q668"/>
          <cell r="R668">
            <v>14715408</v>
          </cell>
          <cell r="S668"/>
          <cell r="T668">
            <v>2.2128641370603295</v>
          </cell>
          <cell r="U668"/>
          <cell r="V668">
            <v>1617397</v>
          </cell>
          <cell r="W668"/>
          <cell r="X668">
            <v>-521891.11999999988</v>
          </cell>
          <cell r="Y668"/>
          <cell r="Z668">
            <v>-10</v>
          </cell>
          <cell r="AA668"/>
          <cell r="AB668">
            <v>-52189.111999999994</v>
          </cell>
          <cell r="AC668"/>
          <cell r="AD668">
            <v>15758724.768000001</v>
          </cell>
          <cell r="AE668"/>
          <cell r="AF668">
            <v>2.2128641370603295</v>
          </cell>
          <cell r="AG668"/>
          <cell r="AH668">
            <v>1605740</v>
          </cell>
          <cell r="AI668"/>
          <cell r="AJ668">
            <v>-531686.21</v>
          </cell>
          <cell r="AK668"/>
          <cell r="AL668">
            <v>-10</v>
          </cell>
          <cell r="AM668"/>
          <cell r="AN668">
            <v>-53168.620999999999</v>
          </cell>
          <cell r="AO668"/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/>
          <cell r="H669">
            <v>11309407.76</v>
          </cell>
          <cell r="I669"/>
          <cell r="J669">
            <v>-865929.22999999986</v>
          </cell>
          <cell r="K669"/>
          <cell r="L669">
            <v>10443478.529999999</v>
          </cell>
          <cell r="M669"/>
          <cell r="N669">
            <v>-899525.05</v>
          </cell>
          <cell r="O669"/>
          <cell r="P669">
            <v>9543953.4799999986</v>
          </cell>
          <cell r="Q669"/>
          <cell r="R669">
            <v>4261815</v>
          </cell>
          <cell r="S669"/>
          <cell r="T669">
            <v>7.6251295584541134</v>
          </cell>
          <cell r="U669"/>
          <cell r="V669">
            <v>829343</v>
          </cell>
          <cell r="W669"/>
          <cell r="X669">
            <v>-865929.22999999986</v>
          </cell>
          <cell r="Y669"/>
          <cell r="Z669">
            <v>10</v>
          </cell>
          <cell r="AA669"/>
          <cell r="AB669">
            <v>86592.922999999995</v>
          </cell>
          <cell r="AC669"/>
          <cell r="AD669">
            <v>4311821.6930000009</v>
          </cell>
          <cell r="AE669"/>
          <cell r="AF669">
            <v>7.6251295584541134</v>
          </cell>
          <cell r="AG669"/>
          <cell r="AH669">
            <v>762034</v>
          </cell>
          <cell r="AI669"/>
          <cell r="AJ669">
            <v>-899525.05</v>
          </cell>
          <cell r="AK669"/>
          <cell r="AL669">
            <v>10</v>
          </cell>
          <cell r="AM669"/>
          <cell r="AN669">
            <v>89952.505000000005</v>
          </cell>
          <cell r="AO669"/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/>
          <cell r="H670">
            <v>10847610.24</v>
          </cell>
          <cell r="I670"/>
          <cell r="J670">
            <v>-545404.56000000029</v>
          </cell>
          <cell r="K670"/>
          <cell r="L670">
            <v>10302205.68</v>
          </cell>
          <cell r="M670"/>
          <cell r="N670">
            <v>-540218.33999999985</v>
          </cell>
          <cell r="O670"/>
          <cell r="P670">
            <v>9761987.3399999999</v>
          </cell>
          <cell r="Q670"/>
          <cell r="R670">
            <v>4264475</v>
          </cell>
          <cell r="S670"/>
          <cell r="T670">
            <v>5.0511041420662437</v>
          </cell>
          <cell r="U670"/>
          <cell r="V670">
            <v>534150</v>
          </cell>
          <cell r="W670"/>
          <cell r="X670">
            <v>-545404.56000000029</v>
          </cell>
          <cell r="Y670"/>
          <cell r="Z670">
            <v>10</v>
          </cell>
          <cell r="AA670"/>
          <cell r="AB670">
            <v>54540.456000000035</v>
          </cell>
          <cell r="AC670"/>
          <cell r="AD670">
            <v>4307760.8959999997</v>
          </cell>
          <cell r="AE670"/>
          <cell r="AF670">
            <v>5.0511041420662437</v>
          </cell>
          <cell r="AG670"/>
          <cell r="AH670">
            <v>506732</v>
          </cell>
          <cell r="AI670"/>
          <cell r="AJ670">
            <v>-540218.33999999985</v>
          </cell>
          <cell r="AK670"/>
          <cell r="AL670">
            <v>10</v>
          </cell>
          <cell r="AM670"/>
          <cell r="AN670">
            <v>54021.833999999988</v>
          </cell>
          <cell r="AO670"/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/>
          <cell r="H671">
            <v>3429180.7</v>
          </cell>
          <cell r="I671"/>
          <cell r="J671">
            <v>-48785.400000000009</v>
          </cell>
          <cell r="K671"/>
          <cell r="L671">
            <v>3380395.3000000003</v>
          </cell>
          <cell r="M671"/>
          <cell r="N671">
            <v>-52664.21</v>
          </cell>
          <cell r="O671"/>
          <cell r="P671">
            <v>3327731.0900000003</v>
          </cell>
          <cell r="Q671"/>
          <cell r="R671">
            <v>818188</v>
          </cell>
          <cell r="S671"/>
          <cell r="T671">
            <v>2.4524502195796849</v>
          </cell>
          <cell r="U671"/>
          <cell r="V671">
            <v>83501</v>
          </cell>
          <cell r="W671"/>
          <cell r="X671">
            <v>-48785.400000000009</v>
          </cell>
          <cell r="Y671"/>
          <cell r="Z671">
            <v>15</v>
          </cell>
          <cell r="AA671"/>
          <cell r="AB671">
            <v>7317.8100000000013</v>
          </cell>
          <cell r="AC671"/>
          <cell r="AD671">
            <v>860221.41</v>
          </cell>
          <cell r="AE671"/>
          <cell r="AF671">
            <v>2.4524502195796849</v>
          </cell>
          <cell r="AG671"/>
          <cell r="AH671">
            <v>82257</v>
          </cell>
          <cell r="AI671"/>
          <cell r="AJ671">
            <v>-52664.21</v>
          </cell>
          <cell r="AK671"/>
          <cell r="AL671">
            <v>15</v>
          </cell>
          <cell r="AM671"/>
          <cell r="AN671">
            <v>7899.6315000000004</v>
          </cell>
          <cell r="AO671"/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/>
          <cell r="H672">
            <v>7861988.6600000001</v>
          </cell>
          <cell r="I672"/>
          <cell r="J672">
            <v>-945439.93000000017</v>
          </cell>
          <cell r="K672"/>
          <cell r="L672">
            <v>6916548.7300000004</v>
          </cell>
          <cell r="M672"/>
          <cell r="N672">
            <v>-751248.93</v>
          </cell>
          <cell r="O672"/>
          <cell r="P672">
            <v>6165299.8000000007</v>
          </cell>
          <cell r="Q672"/>
          <cell r="R672">
            <v>2395766</v>
          </cell>
          <cell r="S672"/>
          <cell r="T672">
            <v>9.7067622610240765</v>
          </cell>
          <cell r="U672"/>
          <cell r="V672">
            <v>717259</v>
          </cell>
          <cell r="W672"/>
          <cell r="X672">
            <v>-945439.93000000017</v>
          </cell>
          <cell r="Y672"/>
          <cell r="Z672">
            <v>15</v>
          </cell>
          <cell r="AA672"/>
          <cell r="AB672">
            <v>141815.98950000003</v>
          </cell>
          <cell r="AC672"/>
          <cell r="AD672">
            <v>2309401.0595</v>
          </cell>
          <cell r="AE672"/>
          <cell r="AF672">
            <v>9.7067622610240765</v>
          </cell>
          <cell r="AG672"/>
          <cell r="AH672">
            <v>634912</v>
          </cell>
          <cell r="AI672"/>
          <cell r="AJ672">
            <v>-751248.93</v>
          </cell>
          <cell r="AK672"/>
          <cell r="AL672">
            <v>15</v>
          </cell>
          <cell r="AM672"/>
          <cell r="AN672">
            <v>112687.33950000002</v>
          </cell>
          <cell r="AO672"/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/>
          <cell r="H673">
            <v>28086567.010000002</v>
          </cell>
          <cell r="I673"/>
          <cell r="J673">
            <v>-1485781</v>
          </cell>
          <cell r="K673"/>
          <cell r="L673">
            <v>26600786.010000002</v>
          </cell>
          <cell r="M673"/>
          <cell r="N673">
            <v>-1533782.3699999999</v>
          </cell>
          <cell r="O673"/>
          <cell r="P673">
            <v>25067003.640000001</v>
          </cell>
          <cell r="Q673"/>
          <cell r="R673">
            <v>7000292</v>
          </cell>
          <cell r="S673"/>
          <cell r="T673">
            <v>5.3912563839152963</v>
          </cell>
          <cell r="U673"/>
          <cell r="V673">
            <v>1474168</v>
          </cell>
          <cell r="W673"/>
          <cell r="X673">
            <v>-1485781</v>
          </cell>
          <cell r="Y673"/>
          <cell r="Z673">
            <v>20</v>
          </cell>
          <cell r="AA673"/>
          <cell r="AB673">
            <v>297156.2</v>
          </cell>
          <cell r="AC673"/>
          <cell r="AD673">
            <v>7285835.2000000002</v>
          </cell>
          <cell r="AE673"/>
          <cell r="AF673">
            <v>5.3912563839152963</v>
          </cell>
          <cell r="AG673"/>
          <cell r="AH673">
            <v>1392772</v>
          </cell>
          <cell r="AI673"/>
          <cell r="AJ673">
            <v>-1533782.3699999999</v>
          </cell>
          <cell r="AK673"/>
          <cell r="AL673">
            <v>20</v>
          </cell>
          <cell r="AM673"/>
          <cell r="AN673">
            <v>306756.47399999999</v>
          </cell>
          <cell r="AO673"/>
          <cell r="AP673">
            <v>7451581.3039999995</v>
          </cell>
        </row>
        <row r="674">
          <cell r="A674"/>
          <cell r="B674"/>
          <cell r="C674"/>
          <cell r="D674"/>
          <cell r="E674"/>
          <cell r="F674" t="str">
            <v>TOTAL OREGON - GENERAL</v>
          </cell>
          <cell r="G674"/>
          <cell r="H674">
            <v>134886354.88</v>
          </cell>
          <cell r="I674"/>
          <cell r="J674">
            <v>-4413231.24</v>
          </cell>
          <cell r="K674"/>
          <cell r="L674">
            <v>130473123.64</v>
          </cell>
          <cell r="M674"/>
          <cell r="N674">
            <v>-4309125.1099999994</v>
          </cell>
          <cell r="O674"/>
          <cell r="P674">
            <v>126163998.53000002</v>
          </cell>
          <cell r="Q674"/>
          <cell r="R674">
            <v>33455944</v>
          </cell>
          <cell r="S674"/>
          <cell r="T674"/>
          <cell r="U674"/>
          <cell r="V674">
            <v>5255818</v>
          </cell>
          <cell r="W674"/>
          <cell r="X674">
            <v>-4413231.24</v>
          </cell>
          <cell r="Y674"/>
          <cell r="Z674"/>
          <cell r="AA674"/>
          <cell r="AB674">
            <v>535234.26650000014</v>
          </cell>
          <cell r="AC674"/>
          <cell r="AD674">
            <v>34833765.026500002</v>
          </cell>
          <cell r="AE674"/>
          <cell r="AF674"/>
          <cell r="AG674"/>
          <cell r="AH674">
            <v>4984447</v>
          </cell>
          <cell r="AI674"/>
          <cell r="AJ674">
            <v>-4309125.1099999994</v>
          </cell>
          <cell r="AK674"/>
          <cell r="AL674"/>
          <cell r="AM674"/>
          <cell r="AN674">
            <v>518149.163</v>
          </cell>
          <cell r="AO674"/>
          <cell r="AP674">
            <v>36027236.079500005</v>
          </cell>
        </row>
        <row r="675">
          <cell r="A675"/>
          <cell r="B675"/>
          <cell r="C675"/>
          <cell r="D675"/>
          <cell r="E675"/>
          <cell r="F675"/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/>
          <cell r="S675"/>
          <cell r="T675"/>
          <cell r="U675"/>
          <cell r="V675"/>
          <cell r="W675"/>
          <cell r="X675"/>
          <cell r="Y675"/>
          <cell r="Z675"/>
          <cell r="AA675"/>
          <cell r="AB675"/>
          <cell r="AC675"/>
          <cell r="AD675"/>
          <cell r="AE675"/>
          <cell r="AF675"/>
          <cell r="AG675"/>
          <cell r="AH675"/>
          <cell r="AI675"/>
          <cell r="AJ675"/>
          <cell r="AK675"/>
          <cell r="AL675"/>
          <cell r="AM675"/>
          <cell r="AN675"/>
          <cell r="AO675"/>
          <cell r="AP675"/>
        </row>
        <row r="676">
          <cell r="A676"/>
          <cell r="B676"/>
          <cell r="C676"/>
          <cell r="D676"/>
          <cell r="E676"/>
          <cell r="F676" t="str">
            <v>AZ, CO, MT, ETC. - GENERAL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/>
          <cell r="S676"/>
          <cell r="T676"/>
          <cell r="U676"/>
          <cell r="V676"/>
          <cell r="W676"/>
          <cell r="X676"/>
          <cell r="Y676"/>
          <cell r="Z676"/>
          <cell r="AA676"/>
          <cell r="AB676"/>
          <cell r="AC676"/>
          <cell r="AD676"/>
          <cell r="AE676"/>
          <cell r="AF676"/>
          <cell r="AG676"/>
          <cell r="AH676"/>
          <cell r="AI676"/>
          <cell r="AJ676"/>
          <cell r="AK676"/>
          <cell r="AL676"/>
          <cell r="AM676"/>
          <cell r="AN676"/>
          <cell r="AO676"/>
          <cell r="AP676"/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/>
          <cell r="H677">
            <v>383797.68</v>
          </cell>
          <cell r="I677"/>
          <cell r="J677">
            <v>-4734.58</v>
          </cell>
          <cell r="K677"/>
          <cell r="L677">
            <v>379063.1</v>
          </cell>
          <cell r="M677"/>
          <cell r="N677">
            <v>-4972.09</v>
          </cell>
          <cell r="O677"/>
          <cell r="P677">
            <v>374091.00999999995</v>
          </cell>
          <cell r="Q677"/>
          <cell r="R677">
            <v>195161</v>
          </cell>
          <cell r="S677"/>
          <cell r="T677">
            <v>2.2128641370603295</v>
          </cell>
          <cell r="U677"/>
          <cell r="V677">
            <v>8441</v>
          </cell>
          <cell r="W677"/>
          <cell r="X677">
            <v>-4734.58</v>
          </cell>
          <cell r="Y677"/>
          <cell r="Z677">
            <v>0</v>
          </cell>
          <cell r="AA677"/>
          <cell r="AB677">
            <v>0</v>
          </cell>
          <cell r="AC677"/>
          <cell r="AD677">
            <v>198867.42</v>
          </cell>
          <cell r="AE677"/>
          <cell r="AF677">
            <v>2.2128641370603295</v>
          </cell>
          <cell r="AG677"/>
          <cell r="AH677">
            <v>8333</v>
          </cell>
          <cell r="AI677"/>
          <cell r="AJ677">
            <v>-4972.09</v>
          </cell>
          <cell r="AK677"/>
          <cell r="AL677">
            <v>0</v>
          </cell>
          <cell r="AM677"/>
          <cell r="AN677">
            <v>0</v>
          </cell>
          <cell r="AO677"/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/>
          <cell r="H678">
            <v>581852</v>
          </cell>
          <cell r="I678"/>
          <cell r="J678">
            <v>-77548.089999999982</v>
          </cell>
          <cell r="K678"/>
          <cell r="L678">
            <v>504303.91000000003</v>
          </cell>
          <cell r="M678"/>
          <cell r="N678">
            <v>-45117.910000000011</v>
          </cell>
          <cell r="O678"/>
          <cell r="P678">
            <v>459186</v>
          </cell>
          <cell r="Q678"/>
          <cell r="R678">
            <v>253279</v>
          </cell>
          <cell r="S678"/>
          <cell r="T678">
            <v>7.6251295584541134</v>
          </cell>
          <cell r="U678"/>
          <cell r="V678">
            <v>41410</v>
          </cell>
          <cell r="W678"/>
          <cell r="X678">
            <v>-77548.089999999982</v>
          </cell>
          <cell r="Y678"/>
          <cell r="Z678">
            <v>0</v>
          </cell>
          <cell r="AA678"/>
          <cell r="AB678">
            <v>0</v>
          </cell>
          <cell r="AC678"/>
          <cell r="AD678">
            <v>217140.91000000003</v>
          </cell>
          <cell r="AE678"/>
          <cell r="AF678">
            <v>7.6251295584541134</v>
          </cell>
          <cell r="AG678"/>
          <cell r="AH678">
            <v>36734</v>
          </cell>
          <cell r="AI678"/>
          <cell r="AJ678">
            <v>-45117.910000000011</v>
          </cell>
          <cell r="AK678"/>
          <cell r="AL678">
            <v>0</v>
          </cell>
          <cell r="AM678"/>
          <cell r="AN678">
            <v>0</v>
          </cell>
          <cell r="AO678"/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/>
          <cell r="H679">
            <v>292979.93</v>
          </cell>
          <cell r="I679"/>
          <cell r="J679">
            <v>-19850.62</v>
          </cell>
          <cell r="K679"/>
          <cell r="L679">
            <v>273129.31</v>
          </cell>
          <cell r="M679"/>
          <cell r="N679">
            <v>-17779.900000000001</v>
          </cell>
          <cell r="O679"/>
          <cell r="P679">
            <v>255349.41</v>
          </cell>
          <cell r="Q679"/>
          <cell r="R679">
            <v>137848</v>
          </cell>
          <cell r="S679"/>
          <cell r="T679">
            <v>5.0511041420662437</v>
          </cell>
          <cell r="U679"/>
          <cell r="V679">
            <v>14297</v>
          </cell>
          <cell r="W679"/>
          <cell r="X679">
            <v>-19850.62</v>
          </cell>
          <cell r="Y679"/>
          <cell r="Z679">
            <v>15</v>
          </cell>
          <cell r="AA679"/>
          <cell r="AB679">
            <v>2977.5929999999998</v>
          </cell>
          <cell r="AC679"/>
          <cell r="AD679">
            <v>135271.973</v>
          </cell>
          <cell r="AE679"/>
          <cell r="AF679">
            <v>5.0511041420662437</v>
          </cell>
          <cell r="AG679"/>
          <cell r="AH679">
            <v>13347</v>
          </cell>
          <cell r="AI679"/>
          <cell r="AJ679">
            <v>-17779.900000000001</v>
          </cell>
          <cell r="AK679"/>
          <cell r="AL679">
            <v>15</v>
          </cell>
          <cell r="AM679"/>
          <cell r="AN679">
            <v>2666.9850000000001</v>
          </cell>
          <cell r="AO679"/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/>
          <cell r="H680">
            <v>8560.4599999999991</v>
          </cell>
          <cell r="I680"/>
          <cell r="J680">
            <v>-349.35999999999996</v>
          </cell>
          <cell r="K680"/>
          <cell r="L680">
            <v>8211.0999999999985</v>
          </cell>
          <cell r="M680"/>
          <cell r="N680">
            <v>-366.84</v>
          </cell>
          <cell r="O680"/>
          <cell r="P680">
            <v>7844.2599999999984</v>
          </cell>
          <cell r="Q680"/>
          <cell r="R680">
            <v>5530</v>
          </cell>
          <cell r="S680"/>
          <cell r="T680">
            <v>2.4524502195796849</v>
          </cell>
          <cell r="U680"/>
          <cell r="V680">
            <v>206</v>
          </cell>
          <cell r="W680"/>
          <cell r="X680">
            <v>-349.35999999999996</v>
          </cell>
          <cell r="Y680"/>
          <cell r="Z680">
            <v>0</v>
          </cell>
          <cell r="AA680"/>
          <cell r="AB680">
            <v>0</v>
          </cell>
          <cell r="AC680"/>
          <cell r="AD680">
            <v>5386.64</v>
          </cell>
          <cell r="AE680"/>
          <cell r="AF680">
            <v>2.4524502195796849</v>
          </cell>
          <cell r="AG680"/>
          <cell r="AH680">
            <v>197</v>
          </cell>
          <cell r="AI680"/>
          <cell r="AJ680">
            <v>-366.84</v>
          </cell>
          <cell r="AK680"/>
          <cell r="AL680">
            <v>0</v>
          </cell>
          <cell r="AM680"/>
          <cell r="AN680">
            <v>0</v>
          </cell>
          <cell r="AO680"/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/>
          <cell r="H681">
            <v>2448697.64</v>
          </cell>
          <cell r="I681"/>
          <cell r="J681">
            <v>-99147.129999999961</v>
          </cell>
          <cell r="K681"/>
          <cell r="L681">
            <v>2349550.5100000002</v>
          </cell>
          <cell r="M681"/>
          <cell r="N681">
            <v>-99488.769999999975</v>
          </cell>
          <cell r="O681"/>
          <cell r="P681">
            <v>2250061.7400000002</v>
          </cell>
          <cell r="Q681"/>
          <cell r="R681">
            <v>1492183</v>
          </cell>
          <cell r="S681"/>
          <cell r="T681">
            <v>5.3912563839152963</v>
          </cell>
          <cell r="U681"/>
          <cell r="V681">
            <v>129343</v>
          </cell>
          <cell r="W681"/>
          <cell r="X681">
            <v>-99147.129999999961</v>
          </cell>
          <cell r="Y681"/>
          <cell r="Z681">
            <v>-5</v>
          </cell>
          <cell r="AA681"/>
          <cell r="AB681">
            <v>-4957.3564999999981</v>
          </cell>
          <cell r="AC681"/>
          <cell r="AD681">
            <v>1517421.5135000001</v>
          </cell>
          <cell r="AE681"/>
          <cell r="AF681">
            <v>5.3912563839152963</v>
          </cell>
          <cell r="AG681"/>
          <cell r="AH681">
            <v>123988</v>
          </cell>
          <cell r="AI681"/>
          <cell r="AJ681">
            <v>-99488.769999999975</v>
          </cell>
          <cell r="AK681"/>
          <cell r="AL681">
            <v>-5</v>
          </cell>
          <cell r="AM681"/>
          <cell r="AN681">
            <v>-4974.4384999999984</v>
          </cell>
          <cell r="AO681"/>
          <cell r="AP681">
            <v>1536946.3050000002</v>
          </cell>
        </row>
        <row r="682">
          <cell r="A682"/>
          <cell r="B682"/>
          <cell r="C682"/>
          <cell r="D682"/>
          <cell r="E682"/>
          <cell r="F682" t="str">
            <v>TOTAL AZ, CO, MT, ETC. - GENERAL</v>
          </cell>
          <cell r="G682"/>
          <cell r="H682">
            <v>3715887.71</v>
          </cell>
          <cell r="I682"/>
          <cell r="J682">
            <v>-201629.77999999994</v>
          </cell>
          <cell r="K682"/>
          <cell r="L682">
            <v>3514257.9300000006</v>
          </cell>
          <cell r="M682"/>
          <cell r="N682">
            <v>-167725.51</v>
          </cell>
          <cell r="O682"/>
          <cell r="P682">
            <v>3346532.42</v>
          </cell>
          <cell r="Q682"/>
          <cell r="R682">
            <v>2084001</v>
          </cell>
          <cell r="S682"/>
          <cell r="T682"/>
          <cell r="U682"/>
          <cell r="V682">
            <v>193697</v>
          </cell>
          <cell r="W682"/>
          <cell r="X682">
            <v>-201629.77999999994</v>
          </cell>
          <cell r="Y682"/>
          <cell r="Z682"/>
          <cell r="AA682"/>
          <cell r="AB682">
            <v>-1979.7634999999982</v>
          </cell>
          <cell r="AC682"/>
          <cell r="AD682">
            <v>2074088.4565000003</v>
          </cell>
          <cell r="AE682"/>
          <cell r="AF682"/>
          <cell r="AG682"/>
          <cell r="AH682">
            <v>182599</v>
          </cell>
          <cell r="AI682"/>
          <cell r="AJ682">
            <v>-167725.51</v>
          </cell>
          <cell r="AK682"/>
          <cell r="AL682"/>
          <cell r="AM682"/>
          <cell r="AN682">
            <v>-2307.4534999999983</v>
          </cell>
          <cell r="AO682"/>
          <cell r="AP682">
            <v>2086654.4930000002</v>
          </cell>
        </row>
        <row r="683">
          <cell r="A683"/>
          <cell r="B683"/>
          <cell r="C683"/>
          <cell r="D683"/>
          <cell r="E683"/>
          <cell r="F683"/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/>
          <cell r="S683"/>
          <cell r="T683"/>
          <cell r="U683"/>
          <cell r="V683"/>
          <cell r="W683"/>
          <cell r="X683"/>
          <cell r="Y683"/>
          <cell r="Z683"/>
          <cell r="AA683"/>
          <cell r="AB683"/>
          <cell r="AC683"/>
          <cell r="AD683"/>
          <cell r="AE683"/>
          <cell r="AF683"/>
          <cell r="AG683"/>
          <cell r="AH683"/>
          <cell r="AI683"/>
          <cell r="AJ683"/>
          <cell r="AK683"/>
          <cell r="AL683"/>
          <cell r="AM683"/>
          <cell r="AN683"/>
          <cell r="AO683"/>
          <cell r="AP683"/>
        </row>
        <row r="684">
          <cell r="A684"/>
          <cell r="B684"/>
          <cell r="C684"/>
          <cell r="D684"/>
          <cell r="E684"/>
          <cell r="F684" t="str">
            <v>WASHINGTON - GENERAL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/>
          <cell r="S684"/>
          <cell r="T684"/>
          <cell r="U684"/>
          <cell r="V684"/>
          <cell r="W684"/>
          <cell r="X684"/>
          <cell r="Y684"/>
          <cell r="Z684"/>
          <cell r="AA684"/>
          <cell r="AB684"/>
          <cell r="AC684"/>
          <cell r="AD684"/>
          <cell r="AE684"/>
          <cell r="AF684"/>
          <cell r="AG684"/>
          <cell r="AH684"/>
          <cell r="AI684"/>
          <cell r="AJ684"/>
          <cell r="AK684"/>
          <cell r="AL684"/>
          <cell r="AM684"/>
          <cell r="AN684"/>
          <cell r="AO684"/>
          <cell r="AP684"/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/>
          <cell r="H685">
            <v>11089628.369999999</v>
          </cell>
          <cell r="I685"/>
          <cell r="J685">
            <v>-56881.239999999991</v>
          </cell>
          <cell r="K685"/>
          <cell r="L685">
            <v>11032747.129999999</v>
          </cell>
          <cell r="M685"/>
          <cell r="N685">
            <v>-63129.399999999987</v>
          </cell>
          <cell r="O685"/>
          <cell r="P685">
            <v>10969617.729999999</v>
          </cell>
          <cell r="Q685"/>
          <cell r="R685">
            <v>4877421</v>
          </cell>
          <cell r="S685"/>
          <cell r="T685">
            <v>2.2128641370603295</v>
          </cell>
          <cell r="U685"/>
          <cell r="V685">
            <v>244769</v>
          </cell>
          <cell r="W685"/>
          <cell r="X685">
            <v>-56881.239999999991</v>
          </cell>
          <cell r="Y685"/>
          <cell r="Z685">
            <v>-10</v>
          </cell>
          <cell r="AA685"/>
          <cell r="AB685">
            <v>-5688.1239999999989</v>
          </cell>
          <cell r="AC685"/>
          <cell r="AD685">
            <v>5059620.6359999999</v>
          </cell>
          <cell r="AE685"/>
          <cell r="AF685">
            <v>2.2128641370603295</v>
          </cell>
          <cell r="AG685"/>
          <cell r="AH685">
            <v>243441</v>
          </cell>
          <cell r="AI685"/>
          <cell r="AJ685">
            <v>-63129.399999999987</v>
          </cell>
          <cell r="AK685"/>
          <cell r="AL685">
            <v>-10</v>
          </cell>
          <cell r="AM685"/>
          <cell r="AN685">
            <v>-6312.9399999999987</v>
          </cell>
          <cell r="AO685"/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/>
          <cell r="H686">
            <v>2377341.77</v>
          </cell>
          <cell r="I686"/>
          <cell r="J686">
            <v>-155204.28</v>
          </cell>
          <cell r="K686"/>
          <cell r="L686">
            <v>2222137.4900000002</v>
          </cell>
          <cell r="M686"/>
          <cell r="N686">
            <v>-162485.31</v>
          </cell>
          <cell r="O686"/>
          <cell r="P686">
            <v>2059652.1800000002</v>
          </cell>
          <cell r="Q686"/>
          <cell r="R686">
            <v>979759</v>
          </cell>
          <cell r="S686"/>
          <cell r="T686">
            <v>7.6251295584541134</v>
          </cell>
          <cell r="U686"/>
          <cell r="V686">
            <v>175358</v>
          </cell>
          <cell r="W686"/>
          <cell r="X686">
            <v>-155204.28</v>
          </cell>
          <cell r="Y686"/>
          <cell r="Z686">
            <v>10</v>
          </cell>
          <cell r="AA686"/>
          <cell r="AB686">
            <v>15520.428</v>
          </cell>
          <cell r="AC686"/>
          <cell r="AD686">
            <v>1015433.1479999999</v>
          </cell>
          <cell r="AE686"/>
          <cell r="AF686">
            <v>7.6251295584541134</v>
          </cell>
          <cell r="AG686"/>
          <cell r="AH686">
            <v>163246</v>
          </cell>
          <cell r="AI686"/>
          <cell r="AJ686">
            <v>-162485.31</v>
          </cell>
          <cell r="AK686"/>
          <cell r="AL686">
            <v>10</v>
          </cell>
          <cell r="AM686"/>
          <cell r="AN686">
            <v>16248.531000000001</v>
          </cell>
          <cell r="AO686"/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/>
          <cell r="H687">
            <v>4398208.25</v>
          </cell>
          <cell r="I687"/>
          <cell r="J687">
            <v>-158166.91</v>
          </cell>
          <cell r="K687"/>
          <cell r="L687">
            <v>4240041.34</v>
          </cell>
          <cell r="M687"/>
          <cell r="N687">
            <v>-172419.49000000002</v>
          </cell>
          <cell r="O687"/>
          <cell r="P687">
            <v>4067621.8499999996</v>
          </cell>
          <cell r="Q687"/>
          <cell r="R687">
            <v>1544889</v>
          </cell>
          <cell r="S687"/>
          <cell r="T687">
            <v>5.0511041420662437</v>
          </cell>
          <cell r="U687"/>
          <cell r="V687">
            <v>218163</v>
          </cell>
          <cell r="W687"/>
          <cell r="X687">
            <v>-158166.91</v>
          </cell>
          <cell r="Y687"/>
          <cell r="Z687">
            <v>10</v>
          </cell>
          <cell r="AA687"/>
          <cell r="AB687">
            <v>15816.691000000001</v>
          </cell>
          <cell r="AC687"/>
          <cell r="AD687">
            <v>1620701.7810000002</v>
          </cell>
          <cell r="AE687"/>
          <cell r="AF687">
            <v>5.0511041420662437</v>
          </cell>
          <cell r="AG687"/>
          <cell r="AH687">
            <v>209814</v>
          </cell>
          <cell r="AI687"/>
          <cell r="AJ687">
            <v>-172419.49000000002</v>
          </cell>
          <cell r="AK687"/>
          <cell r="AL687">
            <v>10</v>
          </cell>
          <cell r="AM687"/>
          <cell r="AN687">
            <v>17241.949000000001</v>
          </cell>
          <cell r="AO687"/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/>
          <cell r="H688">
            <v>793736.04</v>
          </cell>
          <cell r="I688"/>
          <cell r="J688">
            <v>-11985.199999999999</v>
          </cell>
          <cell r="K688"/>
          <cell r="L688">
            <v>781750.84000000008</v>
          </cell>
          <cell r="M688"/>
          <cell r="N688">
            <v>-12531.179999999997</v>
          </cell>
          <cell r="O688"/>
          <cell r="P688">
            <v>769219.66</v>
          </cell>
          <cell r="Q688"/>
          <cell r="R688">
            <v>194486</v>
          </cell>
          <cell r="S688"/>
          <cell r="T688">
            <v>2.4524502195796849</v>
          </cell>
          <cell r="U688"/>
          <cell r="V688">
            <v>19319</v>
          </cell>
          <cell r="W688"/>
          <cell r="X688">
            <v>-11985.199999999999</v>
          </cell>
          <cell r="Y688"/>
          <cell r="Z688">
            <v>15</v>
          </cell>
          <cell r="AA688"/>
          <cell r="AB688">
            <v>1797.7799999999997</v>
          </cell>
          <cell r="AC688"/>
          <cell r="AD688">
            <v>203617.58</v>
          </cell>
          <cell r="AE688"/>
          <cell r="AF688">
            <v>2.4524502195796849</v>
          </cell>
          <cell r="AG688"/>
          <cell r="AH688">
            <v>19018</v>
          </cell>
          <cell r="AI688"/>
          <cell r="AJ688">
            <v>-12531.179999999997</v>
          </cell>
          <cell r="AK688"/>
          <cell r="AL688">
            <v>15</v>
          </cell>
          <cell r="AM688"/>
          <cell r="AN688">
            <v>1879.6769999999995</v>
          </cell>
          <cell r="AO688"/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/>
          <cell r="H689">
            <v>1921979.46</v>
          </cell>
          <cell r="I689"/>
          <cell r="J689">
            <v>-278363.49</v>
          </cell>
          <cell r="K689"/>
          <cell r="L689">
            <v>1643615.97</v>
          </cell>
          <cell r="M689"/>
          <cell r="N689">
            <v>-214536.59</v>
          </cell>
          <cell r="O689"/>
          <cell r="P689">
            <v>1429079.38</v>
          </cell>
          <cell r="Q689"/>
          <cell r="R689">
            <v>815530</v>
          </cell>
          <cell r="S689"/>
          <cell r="T689">
            <v>9.7067622610240765</v>
          </cell>
          <cell r="U689"/>
          <cell r="V689">
            <v>173052</v>
          </cell>
          <cell r="W689"/>
          <cell r="X689">
            <v>-278363.49</v>
          </cell>
          <cell r="Y689"/>
          <cell r="Z689">
            <v>10</v>
          </cell>
          <cell r="AA689"/>
          <cell r="AB689">
            <v>27836.348999999998</v>
          </cell>
          <cell r="AC689"/>
          <cell r="AD689">
            <v>738054.85900000005</v>
          </cell>
          <cell r="AE689"/>
          <cell r="AF689">
            <v>9.7067622610240765</v>
          </cell>
          <cell r="AG689"/>
          <cell r="AH689">
            <v>149130</v>
          </cell>
          <cell r="AI689"/>
          <cell r="AJ689">
            <v>-214536.59</v>
          </cell>
          <cell r="AK689"/>
          <cell r="AL689">
            <v>10</v>
          </cell>
          <cell r="AM689"/>
          <cell r="AN689">
            <v>21453.659</v>
          </cell>
          <cell r="AO689"/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/>
          <cell r="H690">
            <v>6701182.7199999997</v>
          </cell>
          <cell r="I690"/>
          <cell r="J690">
            <v>-452333.99000000005</v>
          </cell>
          <cell r="K690"/>
          <cell r="L690">
            <v>6248848.7299999995</v>
          </cell>
          <cell r="M690"/>
          <cell r="N690">
            <v>-458893.79999999993</v>
          </cell>
          <cell r="O690"/>
          <cell r="P690">
            <v>5789954.9299999997</v>
          </cell>
          <cell r="Q690"/>
          <cell r="R690">
            <v>2315048</v>
          </cell>
          <cell r="S690"/>
          <cell r="T690">
            <v>5.3912563839152963</v>
          </cell>
          <cell r="U690"/>
          <cell r="V690">
            <v>349085</v>
          </cell>
          <cell r="W690"/>
          <cell r="X690">
            <v>-452333.99000000005</v>
          </cell>
          <cell r="Y690"/>
          <cell r="Z690">
            <v>15</v>
          </cell>
          <cell r="AA690"/>
          <cell r="AB690">
            <v>67850.098500000007</v>
          </cell>
          <cell r="AC690"/>
          <cell r="AD690">
            <v>2279649.1084999996</v>
          </cell>
          <cell r="AE690"/>
          <cell r="AF690">
            <v>5.3912563839152963</v>
          </cell>
          <cell r="AG690"/>
          <cell r="AH690">
            <v>324521</v>
          </cell>
          <cell r="AI690"/>
          <cell r="AJ690">
            <v>-458893.79999999993</v>
          </cell>
          <cell r="AK690"/>
          <cell r="AL690">
            <v>15</v>
          </cell>
          <cell r="AM690"/>
          <cell r="AN690">
            <v>68834.069999999992</v>
          </cell>
          <cell r="AO690"/>
          <cell r="AP690">
            <v>2214110.3784999996</v>
          </cell>
        </row>
        <row r="691">
          <cell r="A691"/>
          <cell r="B691"/>
          <cell r="C691"/>
          <cell r="D691"/>
          <cell r="E691"/>
          <cell r="F691" t="str">
            <v>TOTAL WASHINGTON - GENERAL</v>
          </cell>
          <cell r="G691"/>
          <cell r="H691">
            <v>27282076.609999999</v>
          </cell>
          <cell r="I691"/>
          <cell r="J691">
            <v>-1112935.1100000001</v>
          </cell>
          <cell r="K691"/>
          <cell r="L691">
            <v>26169141.5</v>
          </cell>
          <cell r="M691"/>
          <cell r="N691">
            <v>-1083995.77</v>
          </cell>
          <cell r="O691"/>
          <cell r="P691">
            <v>25085145.729999997</v>
          </cell>
          <cell r="Q691"/>
          <cell r="R691">
            <v>10727133</v>
          </cell>
          <cell r="S691"/>
          <cell r="T691"/>
          <cell r="U691"/>
          <cell r="V691">
            <v>1179746</v>
          </cell>
          <cell r="W691"/>
          <cell r="X691">
            <v>-1112935.1100000001</v>
          </cell>
          <cell r="Y691"/>
          <cell r="Z691"/>
          <cell r="AA691"/>
          <cell r="AB691">
            <v>123133.2225</v>
          </cell>
          <cell r="AC691"/>
          <cell r="AD691">
            <v>10917077.112500001</v>
          </cell>
          <cell r="AE691"/>
          <cell r="AF691"/>
          <cell r="AG691"/>
          <cell r="AH691">
            <v>1109170</v>
          </cell>
          <cell r="AI691"/>
          <cell r="AJ691">
            <v>-1083995.77</v>
          </cell>
          <cell r="AK691"/>
          <cell r="AL691"/>
          <cell r="AM691"/>
          <cell r="AN691">
            <v>119344.946</v>
          </cell>
          <cell r="AO691"/>
          <cell r="AP691">
            <v>11061596.288499998</v>
          </cell>
        </row>
        <row r="692">
          <cell r="A692"/>
          <cell r="B692"/>
          <cell r="C692"/>
          <cell r="D692"/>
          <cell r="E692"/>
          <cell r="F692"/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/>
          <cell r="S692"/>
          <cell r="T692"/>
          <cell r="U692"/>
          <cell r="V692"/>
          <cell r="W692"/>
          <cell r="X692"/>
          <cell r="Y692"/>
          <cell r="Z692"/>
          <cell r="AA692"/>
          <cell r="AB692"/>
          <cell r="AC692"/>
          <cell r="AD692"/>
          <cell r="AE692"/>
          <cell r="AF692"/>
          <cell r="AG692"/>
          <cell r="AH692"/>
          <cell r="AI692"/>
          <cell r="AJ692"/>
          <cell r="AK692"/>
          <cell r="AL692"/>
          <cell r="AM692"/>
          <cell r="AN692"/>
          <cell r="AO692"/>
          <cell r="AP692"/>
        </row>
        <row r="693">
          <cell r="A693"/>
          <cell r="B693"/>
          <cell r="C693"/>
          <cell r="D693"/>
          <cell r="E693"/>
          <cell r="F693" t="str">
            <v>IDAHO - GENERAL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/>
          <cell r="S693"/>
          <cell r="T693"/>
          <cell r="U693"/>
          <cell r="V693"/>
          <cell r="W693"/>
          <cell r="X693"/>
          <cell r="Y693"/>
          <cell r="Z693"/>
          <cell r="AA693"/>
          <cell r="AB693"/>
          <cell r="AC693"/>
          <cell r="AD693"/>
          <cell r="AE693"/>
          <cell r="AF693"/>
          <cell r="AG693"/>
          <cell r="AH693"/>
          <cell r="AI693"/>
          <cell r="AJ693"/>
          <cell r="AK693"/>
          <cell r="AL693"/>
          <cell r="AM693"/>
          <cell r="AN693"/>
          <cell r="AO693"/>
          <cell r="AP693"/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/>
          <cell r="H694">
            <v>4867.6400000000003</v>
          </cell>
          <cell r="I694"/>
          <cell r="J694">
            <v>-65.39</v>
          </cell>
          <cell r="K694"/>
          <cell r="L694">
            <v>4802.25</v>
          </cell>
          <cell r="M694"/>
          <cell r="N694">
            <v>-69.28</v>
          </cell>
          <cell r="O694"/>
          <cell r="P694">
            <v>4732.97</v>
          </cell>
          <cell r="Q694"/>
          <cell r="R694">
            <v>2769</v>
          </cell>
          <cell r="S694"/>
          <cell r="T694">
            <v>2.0102909319401174</v>
          </cell>
          <cell r="U694"/>
          <cell r="V694">
            <v>97</v>
          </cell>
          <cell r="W694"/>
          <cell r="X694">
            <v>-65.39</v>
          </cell>
          <cell r="Y694"/>
          <cell r="Z694">
            <v>0</v>
          </cell>
          <cell r="AA694"/>
          <cell r="AB694">
            <v>0</v>
          </cell>
          <cell r="AC694"/>
          <cell r="AD694">
            <v>2800.61</v>
          </cell>
          <cell r="AE694"/>
          <cell r="AF694">
            <v>2.0102909319401174</v>
          </cell>
          <cell r="AG694"/>
          <cell r="AH694">
            <v>96</v>
          </cell>
          <cell r="AI694"/>
          <cell r="AJ694">
            <v>-69.28</v>
          </cell>
          <cell r="AK694"/>
          <cell r="AL694">
            <v>0</v>
          </cell>
          <cell r="AM694"/>
          <cell r="AN694">
            <v>0</v>
          </cell>
          <cell r="AO694"/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/>
          <cell r="H695">
            <v>12179348.140000001</v>
          </cell>
          <cell r="I695"/>
          <cell r="J695">
            <v>-58870.530000000006</v>
          </cell>
          <cell r="K695"/>
          <cell r="L695">
            <v>12120477.610000001</v>
          </cell>
          <cell r="M695"/>
          <cell r="N695">
            <v>-62892.55000000001</v>
          </cell>
          <cell r="O695"/>
          <cell r="P695">
            <v>12057585.060000001</v>
          </cell>
          <cell r="Q695"/>
          <cell r="R695">
            <v>4453282</v>
          </cell>
          <cell r="S695"/>
          <cell r="T695">
            <v>2.2128641370603295</v>
          </cell>
          <cell r="U695"/>
          <cell r="V695">
            <v>268861</v>
          </cell>
          <cell r="W695"/>
          <cell r="X695">
            <v>-58870.530000000006</v>
          </cell>
          <cell r="Y695"/>
          <cell r="Z695">
            <v>-5</v>
          </cell>
          <cell r="AA695"/>
          <cell r="AB695">
            <v>-2943.5265000000004</v>
          </cell>
          <cell r="AC695"/>
          <cell r="AD695">
            <v>4660328.9435000001</v>
          </cell>
          <cell r="AE695"/>
          <cell r="AF695">
            <v>2.2128641370603295</v>
          </cell>
          <cell r="AG695"/>
          <cell r="AH695">
            <v>267514</v>
          </cell>
          <cell r="AI695"/>
          <cell r="AJ695">
            <v>-62892.55000000001</v>
          </cell>
          <cell r="AK695"/>
          <cell r="AL695">
            <v>-5</v>
          </cell>
          <cell r="AM695"/>
          <cell r="AN695">
            <v>-3144.6275000000005</v>
          </cell>
          <cell r="AO695"/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/>
          <cell r="H696">
            <v>2498605.52</v>
          </cell>
          <cell r="I696"/>
          <cell r="J696">
            <v>-246840.4</v>
          </cell>
          <cell r="K696"/>
          <cell r="L696">
            <v>2251765.12</v>
          </cell>
          <cell r="M696"/>
          <cell r="N696">
            <v>-244251.38999999998</v>
          </cell>
          <cell r="O696"/>
          <cell r="P696">
            <v>2007513.7300000002</v>
          </cell>
          <cell r="Q696"/>
          <cell r="R696">
            <v>1149671</v>
          </cell>
          <cell r="S696"/>
          <cell r="T696">
            <v>7.6251295584541134</v>
          </cell>
          <cell r="U696"/>
          <cell r="V696">
            <v>181111</v>
          </cell>
          <cell r="W696"/>
          <cell r="X696">
            <v>-246840.4</v>
          </cell>
          <cell r="Y696"/>
          <cell r="Z696">
            <v>10</v>
          </cell>
          <cell r="AA696"/>
          <cell r="AB696">
            <v>24684.04</v>
          </cell>
          <cell r="AC696"/>
          <cell r="AD696">
            <v>1108625.6400000001</v>
          </cell>
          <cell r="AE696"/>
          <cell r="AF696">
            <v>7.6251295584541134</v>
          </cell>
          <cell r="AG696"/>
          <cell r="AH696">
            <v>162388</v>
          </cell>
          <cell r="AI696"/>
          <cell r="AJ696">
            <v>-244251.38999999998</v>
          </cell>
          <cell r="AK696"/>
          <cell r="AL696">
            <v>10</v>
          </cell>
          <cell r="AM696"/>
          <cell r="AN696">
            <v>24425.138999999999</v>
          </cell>
          <cell r="AO696"/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/>
          <cell r="H697">
            <v>2964209.9</v>
          </cell>
          <cell r="I697"/>
          <cell r="J697">
            <v>-179989.36</v>
          </cell>
          <cell r="K697"/>
          <cell r="L697">
            <v>2784220.54</v>
          </cell>
          <cell r="M697"/>
          <cell r="N697">
            <v>-186895.84999999998</v>
          </cell>
          <cell r="O697"/>
          <cell r="P697">
            <v>2597324.69</v>
          </cell>
          <cell r="Q697"/>
          <cell r="R697">
            <v>1054982</v>
          </cell>
          <cell r="S697"/>
          <cell r="T697">
            <v>5.0511041420662437</v>
          </cell>
          <cell r="U697"/>
          <cell r="V697">
            <v>145180</v>
          </cell>
          <cell r="W697"/>
          <cell r="X697">
            <v>-179989.36</v>
          </cell>
          <cell r="Y697"/>
          <cell r="Z697">
            <v>15</v>
          </cell>
          <cell r="AA697"/>
          <cell r="AB697">
            <v>26998.403999999999</v>
          </cell>
          <cell r="AC697"/>
          <cell r="AD697">
            <v>1047171.044</v>
          </cell>
          <cell r="AE697"/>
          <cell r="AF697">
            <v>5.0511041420662437</v>
          </cell>
          <cell r="AG697"/>
          <cell r="AH697">
            <v>135914</v>
          </cell>
          <cell r="AI697"/>
          <cell r="AJ697">
            <v>-186895.84999999998</v>
          </cell>
          <cell r="AK697"/>
          <cell r="AL697">
            <v>15</v>
          </cell>
          <cell r="AM697"/>
          <cell r="AN697">
            <v>28034.377499999995</v>
          </cell>
          <cell r="AO697"/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/>
          <cell r="H698">
            <v>978960.98</v>
          </cell>
          <cell r="I698"/>
          <cell r="J698">
            <v>-17679.900000000001</v>
          </cell>
          <cell r="K698"/>
          <cell r="L698">
            <v>961281.08</v>
          </cell>
          <cell r="M698"/>
          <cell r="N698">
            <v>-17985.990000000002</v>
          </cell>
          <cell r="O698"/>
          <cell r="P698">
            <v>943295.09</v>
          </cell>
          <cell r="Q698"/>
          <cell r="R698">
            <v>256781</v>
          </cell>
          <cell r="S698"/>
          <cell r="T698">
            <v>2.4524502195796849</v>
          </cell>
          <cell r="U698"/>
          <cell r="V698">
            <v>23792</v>
          </cell>
          <cell r="W698"/>
          <cell r="X698">
            <v>-17679.900000000001</v>
          </cell>
          <cell r="Y698"/>
          <cell r="Z698">
            <v>10</v>
          </cell>
          <cell r="AA698"/>
          <cell r="AB698">
            <v>1767.99</v>
          </cell>
          <cell r="AC698"/>
          <cell r="AD698">
            <v>264661.08999999997</v>
          </cell>
          <cell r="AE698"/>
          <cell r="AF698">
            <v>2.4524502195796849</v>
          </cell>
          <cell r="AG698"/>
          <cell r="AH698">
            <v>23354</v>
          </cell>
          <cell r="AI698"/>
          <cell r="AJ698">
            <v>-17985.990000000002</v>
          </cell>
          <cell r="AK698"/>
          <cell r="AL698">
            <v>10</v>
          </cell>
          <cell r="AM698"/>
          <cell r="AN698">
            <v>1798.5990000000002</v>
          </cell>
          <cell r="AO698"/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/>
          <cell r="H699">
            <v>2094379.23</v>
          </cell>
          <cell r="I699"/>
          <cell r="J699">
            <v>-273504.86</v>
          </cell>
          <cell r="K699"/>
          <cell r="L699">
            <v>1820874.37</v>
          </cell>
          <cell r="M699"/>
          <cell r="N699">
            <v>-186868.27</v>
          </cell>
          <cell r="O699"/>
          <cell r="P699">
            <v>1634006.1</v>
          </cell>
          <cell r="Q699"/>
          <cell r="R699">
            <v>657093</v>
          </cell>
          <cell r="S699"/>
          <cell r="T699">
            <v>9.7067622610240765</v>
          </cell>
          <cell r="U699"/>
          <cell r="V699">
            <v>190022</v>
          </cell>
          <cell r="W699"/>
          <cell r="X699">
            <v>-273504.86</v>
          </cell>
          <cell r="Y699"/>
          <cell r="Z699">
            <v>10</v>
          </cell>
          <cell r="AA699"/>
          <cell r="AB699">
            <v>27350.485999999997</v>
          </cell>
          <cell r="AC699"/>
          <cell r="AD699">
            <v>600960.62600000005</v>
          </cell>
          <cell r="AE699"/>
          <cell r="AF699">
            <v>9.7067622610240765</v>
          </cell>
          <cell r="AG699"/>
          <cell r="AH699">
            <v>167679</v>
          </cell>
          <cell r="AI699"/>
          <cell r="AJ699">
            <v>-186868.27</v>
          </cell>
          <cell r="AK699"/>
          <cell r="AL699">
            <v>10</v>
          </cell>
          <cell r="AM699"/>
          <cell r="AN699">
            <v>18686.827000000001</v>
          </cell>
          <cell r="AO699"/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/>
          <cell r="H700">
            <v>6986609.9100000001</v>
          </cell>
          <cell r="I700"/>
          <cell r="J700">
            <v>-298968.79000000004</v>
          </cell>
          <cell r="K700"/>
          <cell r="L700">
            <v>6687641.1200000001</v>
          </cell>
          <cell r="M700"/>
          <cell r="N700">
            <v>-307076.76999999996</v>
          </cell>
          <cell r="O700"/>
          <cell r="P700">
            <v>6380564.3500000006</v>
          </cell>
          <cell r="Q700"/>
          <cell r="R700">
            <v>1381675</v>
          </cell>
          <cell r="S700"/>
          <cell r="T700">
            <v>5.3912563839152963</v>
          </cell>
          <cell r="U700"/>
          <cell r="V700">
            <v>368607</v>
          </cell>
          <cell r="W700"/>
          <cell r="X700">
            <v>-298968.79000000004</v>
          </cell>
          <cell r="Y700"/>
          <cell r="Z700">
            <v>25</v>
          </cell>
          <cell r="AA700"/>
          <cell r="AB700">
            <v>74742.197500000009</v>
          </cell>
          <cell r="AC700"/>
          <cell r="AD700">
            <v>1526055.4075</v>
          </cell>
          <cell r="AE700"/>
          <cell r="AF700">
            <v>5.3912563839152963</v>
          </cell>
          <cell r="AG700"/>
          <cell r="AH700">
            <v>352270</v>
          </cell>
          <cell r="AI700"/>
          <cell r="AJ700">
            <v>-307076.76999999996</v>
          </cell>
          <cell r="AK700"/>
          <cell r="AL700">
            <v>25</v>
          </cell>
          <cell r="AM700"/>
          <cell r="AN700">
            <v>76769.19249999999</v>
          </cell>
          <cell r="AO700"/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/>
          <cell r="E701"/>
          <cell r="F701" t="str">
            <v>TOTAL IDAHO - GENERAL</v>
          </cell>
          <cell r="G701"/>
          <cell r="H701">
            <v>27706981.32</v>
          </cell>
          <cell r="I701"/>
          <cell r="J701">
            <v>-1075919.23</v>
          </cell>
          <cell r="K701"/>
          <cell r="L701">
            <v>26631062.09</v>
          </cell>
          <cell r="M701"/>
          <cell r="N701">
            <v>-1006040.0999999999</v>
          </cell>
          <cell r="O701"/>
          <cell r="P701">
            <v>25625021.990000006</v>
          </cell>
          <cell r="Q701"/>
          <cell r="R701">
            <v>8956253</v>
          </cell>
          <cell r="S701"/>
          <cell r="T701"/>
          <cell r="U701"/>
          <cell r="V701">
            <v>1177670</v>
          </cell>
          <cell r="W701"/>
          <cell r="X701">
            <v>-1075919.23</v>
          </cell>
          <cell r="Y701"/>
          <cell r="Z701"/>
          <cell r="AA701"/>
          <cell r="AB701">
            <v>152599.59100000001</v>
          </cell>
          <cell r="AC701"/>
          <cell r="AD701">
            <v>9210603.3610000014</v>
          </cell>
          <cell r="AE701"/>
          <cell r="AF701"/>
          <cell r="AG701"/>
          <cell r="AH701">
            <v>1109215</v>
          </cell>
          <cell r="AI701"/>
          <cell r="AJ701">
            <v>-1006040.0999999999</v>
          </cell>
          <cell r="AK701"/>
          <cell r="AL701"/>
          <cell r="AM701"/>
          <cell r="AN701">
            <v>146569.50750000001</v>
          </cell>
          <cell r="AO701"/>
          <cell r="AP701">
            <v>9460347.7685000002</v>
          </cell>
        </row>
        <row r="702">
          <cell r="A702"/>
          <cell r="B702"/>
          <cell r="C702"/>
          <cell r="D702"/>
          <cell r="E702"/>
          <cell r="F702"/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/>
          <cell r="S702"/>
          <cell r="T702"/>
          <cell r="U702"/>
          <cell r="V702"/>
          <cell r="W702"/>
          <cell r="X702"/>
          <cell r="Y702"/>
          <cell r="Z702"/>
          <cell r="AA702"/>
          <cell r="AB702"/>
          <cell r="AC702"/>
          <cell r="AD702"/>
          <cell r="AE702"/>
          <cell r="AF702"/>
          <cell r="AG702"/>
          <cell r="AH702"/>
          <cell r="AI702"/>
          <cell r="AJ702"/>
          <cell r="AK702"/>
          <cell r="AL702"/>
          <cell r="AM702"/>
          <cell r="AN702"/>
          <cell r="AO702"/>
          <cell r="AP702"/>
        </row>
        <row r="703">
          <cell r="A703"/>
          <cell r="B703"/>
          <cell r="C703"/>
          <cell r="D703"/>
          <cell r="E703"/>
          <cell r="F703" t="str">
            <v>WYOMING - GENERAL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/>
          <cell r="S703"/>
          <cell r="T703"/>
          <cell r="U703"/>
          <cell r="V703"/>
          <cell r="W703"/>
          <cell r="X703"/>
          <cell r="Y703"/>
          <cell r="Z703"/>
          <cell r="AA703"/>
          <cell r="AB703"/>
          <cell r="AC703"/>
          <cell r="AD703"/>
          <cell r="AE703"/>
          <cell r="AF703"/>
          <cell r="AG703"/>
          <cell r="AH703"/>
          <cell r="AI703"/>
          <cell r="AJ703"/>
          <cell r="AK703"/>
          <cell r="AL703"/>
          <cell r="AM703"/>
          <cell r="AN703"/>
          <cell r="AO703"/>
          <cell r="AP703"/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/>
          <cell r="H704">
            <v>74341.83</v>
          </cell>
          <cell r="I704"/>
          <cell r="J704">
            <v>0</v>
          </cell>
          <cell r="K704"/>
          <cell r="L704">
            <v>74341.83</v>
          </cell>
          <cell r="M704"/>
          <cell r="N704">
            <v>0</v>
          </cell>
          <cell r="O704"/>
          <cell r="P704">
            <v>74341.83</v>
          </cell>
          <cell r="Q704"/>
          <cell r="R704">
            <v>7286</v>
          </cell>
          <cell r="S704"/>
          <cell r="T704">
            <v>2.0102909319401174</v>
          </cell>
          <cell r="U704"/>
          <cell r="V704">
            <v>1494</v>
          </cell>
          <cell r="W704"/>
          <cell r="X704">
            <v>0</v>
          </cell>
          <cell r="Y704"/>
          <cell r="Z704">
            <v>0</v>
          </cell>
          <cell r="AA704"/>
          <cell r="AB704">
            <v>0</v>
          </cell>
          <cell r="AC704"/>
          <cell r="AD704">
            <v>8780</v>
          </cell>
          <cell r="AE704"/>
          <cell r="AF704">
            <v>2.0102909319401174</v>
          </cell>
          <cell r="AG704"/>
          <cell r="AH704">
            <v>1494</v>
          </cell>
          <cell r="AI704"/>
          <cell r="AJ704">
            <v>0</v>
          </cell>
          <cell r="AK704"/>
          <cell r="AL704">
            <v>0</v>
          </cell>
          <cell r="AM704"/>
          <cell r="AN704">
            <v>0</v>
          </cell>
          <cell r="AO704"/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/>
          <cell r="H705">
            <v>8859170.7200000007</v>
          </cell>
          <cell r="I705"/>
          <cell r="J705">
            <v>-62954.92</v>
          </cell>
          <cell r="K705"/>
          <cell r="L705">
            <v>8796215.8000000007</v>
          </cell>
          <cell r="M705"/>
          <cell r="N705">
            <v>-67649.14999999998</v>
          </cell>
          <cell r="O705"/>
          <cell r="P705">
            <v>8728566.6500000004</v>
          </cell>
          <cell r="Q705"/>
          <cell r="R705">
            <v>2566729</v>
          </cell>
          <cell r="S705"/>
          <cell r="T705">
            <v>2.2128641370603295</v>
          </cell>
          <cell r="U705"/>
          <cell r="V705">
            <v>195345</v>
          </cell>
          <cell r="W705"/>
          <cell r="X705">
            <v>-62954.92</v>
          </cell>
          <cell r="Y705"/>
          <cell r="Z705">
            <v>-15</v>
          </cell>
          <cell r="AA705"/>
          <cell r="AB705">
            <v>-9443.2379999999994</v>
          </cell>
          <cell r="AC705"/>
          <cell r="AD705">
            <v>2689675.8420000002</v>
          </cell>
          <cell r="AE705"/>
          <cell r="AF705">
            <v>2.2128641370603295</v>
          </cell>
          <cell r="AG705"/>
          <cell r="AH705">
            <v>193900</v>
          </cell>
          <cell r="AI705"/>
          <cell r="AJ705">
            <v>-67649.14999999998</v>
          </cell>
          <cell r="AK705"/>
          <cell r="AL705">
            <v>-15</v>
          </cell>
          <cell r="AM705"/>
          <cell r="AN705">
            <v>-10147.372499999996</v>
          </cell>
          <cell r="AO705"/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/>
          <cell r="H706">
            <v>5061709.34</v>
          </cell>
          <cell r="I706"/>
          <cell r="J706">
            <v>-504139.65</v>
          </cell>
          <cell r="K706"/>
          <cell r="L706">
            <v>4557569.6899999995</v>
          </cell>
          <cell r="M706"/>
          <cell r="N706">
            <v>-455437.65</v>
          </cell>
          <cell r="O706"/>
          <cell r="P706">
            <v>4102132.0399999996</v>
          </cell>
          <cell r="Q706"/>
          <cell r="R706">
            <v>2219885</v>
          </cell>
          <cell r="S706"/>
          <cell r="T706">
            <v>7.6251295584541134</v>
          </cell>
          <cell r="U706"/>
          <cell r="V706">
            <v>366741</v>
          </cell>
          <cell r="W706"/>
          <cell r="X706">
            <v>-504139.65</v>
          </cell>
          <cell r="Y706"/>
          <cell r="Z706">
            <v>10</v>
          </cell>
          <cell r="AA706"/>
          <cell r="AB706">
            <v>50413.964999999997</v>
          </cell>
          <cell r="AC706"/>
          <cell r="AD706">
            <v>2132900.3149999999</v>
          </cell>
          <cell r="AE706"/>
          <cell r="AF706">
            <v>7.6251295584541134</v>
          </cell>
          <cell r="AG706"/>
          <cell r="AH706">
            <v>330157</v>
          </cell>
          <cell r="AI706"/>
          <cell r="AJ706">
            <v>-455437.65</v>
          </cell>
          <cell r="AK706"/>
          <cell r="AL706">
            <v>10</v>
          </cell>
          <cell r="AM706"/>
          <cell r="AN706">
            <v>45543.764999999999</v>
          </cell>
          <cell r="AO706"/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/>
          <cell r="H707">
            <v>5939355.4299999997</v>
          </cell>
          <cell r="I707"/>
          <cell r="J707">
            <v>-310901.83999999997</v>
          </cell>
          <cell r="K707"/>
          <cell r="L707">
            <v>5628453.5899999999</v>
          </cell>
          <cell r="M707"/>
          <cell r="N707">
            <v>-329461.65000000002</v>
          </cell>
          <cell r="O707"/>
          <cell r="P707">
            <v>5298991.9399999995</v>
          </cell>
          <cell r="Q707"/>
          <cell r="R707">
            <v>1785930</v>
          </cell>
          <cell r="S707"/>
          <cell r="T707">
            <v>5.0511041420662437</v>
          </cell>
          <cell r="U707"/>
          <cell r="V707">
            <v>292151</v>
          </cell>
          <cell r="W707"/>
          <cell r="X707">
            <v>-310901.83999999997</v>
          </cell>
          <cell r="Y707"/>
          <cell r="Z707">
            <v>10</v>
          </cell>
          <cell r="AA707"/>
          <cell r="AB707">
            <v>31090.183999999994</v>
          </cell>
          <cell r="AC707"/>
          <cell r="AD707">
            <v>1798269.344</v>
          </cell>
          <cell r="AE707"/>
          <cell r="AF707">
            <v>5.0511041420662437</v>
          </cell>
          <cell r="AG707"/>
          <cell r="AH707">
            <v>275978</v>
          </cell>
          <cell r="AI707"/>
          <cell r="AJ707">
            <v>-329461.65000000002</v>
          </cell>
          <cell r="AK707"/>
          <cell r="AL707">
            <v>10</v>
          </cell>
          <cell r="AM707"/>
          <cell r="AN707">
            <v>32946.165000000001</v>
          </cell>
          <cell r="AO707"/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/>
          <cell r="H708">
            <v>2995313.95</v>
          </cell>
          <cell r="I708"/>
          <cell r="J708">
            <v>-61258.25</v>
          </cell>
          <cell r="K708"/>
          <cell r="L708">
            <v>2934055.7</v>
          </cell>
          <cell r="M708"/>
          <cell r="N708">
            <v>-61027.919999999976</v>
          </cell>
          <cell r="O708"/>
          <cell r="P708">
            <v>2873027.7800000003</v>
          </cell>
          <cell r="Q708"/>
          <cell r="R708">
            <v>987298</v>
          </cell>
          <cell r="S708"/>
          <cell r="T708">
            <v>2.4524502195796849</v>
          </cell>
          <cell r="U708"/>
          <cell r="V708">
            <v>72707</v>
          </cell>
          <cell r="W708"/>
          <cell r="X708">
            <v>-61258.25</v>
          </cell>
          <cell r="Y708"/>
          <cell r="Z708">
            <v>5</v>
          </cell>
          <cell r="AA708"/>
          <cell r="AB708">
            <v>3062.9124999999999</v>
          </cell>
          <cell r="AC708"/>
          <cell r="AD708">
            <v>1001809.6625</v>
          </cell>
          <cell r="AE708"/>
          <cell r="AF708">
            <v>2.4524502195796849</v>
          </cell>
          <cell r="AG708"/>
          <cell r="AH708">
            <v>71208</v>
          </cell>
          <cell r="AI708"/>
          <cell r="AJ708">
            <v>-61027.919999999976</v>
          </cell>
          <cell r="AK708"/>
          <cell r="AL708">
            <v>5</v>
          </cell>
          <cell r="AM708"/>
          <cell r="AN708">
            <v>3051.3959999999988</v>
          </cell>
          <cell r="AO708"/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/>
          <cell r="H709">
            <v>3567731.47</v>
          </cell>
          <cell r="I709"/>
          <cell r="J709">
            <v>-604848.16999999981</v>
          </cell>
          <cell r="K709"/>
          <cell r="L709">
            <v>2962883.3000000003</v>
          </cell>
          <cell r="M709"/>
          <cell r="N709">
            <v>-331447.98000000004</v>
          </cell>
          <cell r="O709"/>
          <cell r="P709">
            <v>2631435.3200000003</v>
          </cell>
          <cell r="Q709"/>
          <cell r="R709">
            <v>1231569</v>
          </cell>
          <cell r="S709"/>
          <cell r="T709">
            <v>9.7067622610240765</v>
          </cell>
          <cell r="U709"/>
          <cell r="V709">
            <v>316956</v>
          </cell>
          <cell r="W709"/>
          <cell r="X709">
            <v>-604848.16999999981</v>
          </cell>
          <cell r="Y709"/>
          <cell r="Z709">
            <v>15</v>
          </cell>
          <cell r="AA709"/>
          <cell r="AB709">
            <v>90727.225499999971</v>
          </cell>
          <cell r="AC709"/>
          <cell r="AD709">
            <v>1034404.0555000001</v>
          </cell>
          <cell r="AE709"/>
          <cell r="AF709">
            <v>9.7067622610240765</v>
          </cell>
          <cell r="AG709"/>
          <cell r="AH709">
            <v>271514</v>
          </cell>
          <cell r="AI709"/>
          <cell r="AJ709">
            <v>-331447.98000000004</v>
          </cell>
          <cell r="AK709"/>
          <cell r="AL709">
            <v>15</v>
          </cell>
          <cell r="AM709"/>
          <cell r="AN709">
            <v>49717.197</v>
          </cell>
          <cell r="AO709"/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/>
          <cell r="H710">
            <v>29898991.57</v>
          </cell>
          <cell r="I710"/>
          <cell r="J710">
            <v>-1632079.69</v>
          </cell>
          <cell r="K710"/>
          <cell r="L710">
            <v>28266911.879999999</v>
          </cell>
          <cell r="M710"/>
          <cell r="N710">
            <v>-1647606.83</v>
          </cell>
          <cell r="O710"/>
          <cell r="P710">
            <v>26619305.049999997</v>
          </cell>
          <cell r="Q710"/>
          <cell r="R710">
            <v>5071582</v>
          </cell>
          <cell r="S710"/>
          <cell r="T710">
            <v>5.3912563839152963</v>
          </cell>
          <cell r="U710"/>
          <cell r="V710">
            <v>1567936</v>
          </cell>
          <cell r="W710"/>
          <cell r="X710">
            <v>-1632079.69</v>
          </cell>
          <cell r="Y710"/>
          <cell r="Z710">
            <v>25</v>
          </cell>
          <cell r="AA710"/>
          <cell r="AB710">
            <v>408019.92249999999</v>
          </cell>
          <cell r="AC710"/>
          <cell r="AD710">
            <v>5415458.2325000009</v>
          </cell>
          <cell r="AE710"/>
          <cell r="AF710">
            <v>5.3912563839152963</v>
          </cell>
          <cell r="AG710"/>
          <cell r="AH710">
            <v>1479528</v>
          </cell>
          <cell r="AI710"/>
          <cell r="AJ710">
            <v>-1647606.83</v>
          </cell>
          <cell r="AK710"/>
          <cell r="AL710">
            <v>25</v>
          </cell>
          <cell r="AM710"/>
          <cell r="AN710">
            <v>411901.70750000002</v>
          </cell>
          <cell r="AO710"/>
          <cell r="AP710">
            <v>5659281.1100000013</v>
          </cell>
        </row>
        <row r="711">
          <cell r="A711"/>
          <cell r="B711"/>
          <cell r="C711"/>
          <cell r="D711"/>
          <cell r="E711"/>
          <cell r="F711" t="str">
            <v>TOTAL WYOMING - GENERAL</v>
          </cell>
          <cell r="G711"/>
          <cell r="H711">
            <v>56396614.310000002</v>
          </cell>
          <cell r="I711"/>
          <cell r="J711">
            <v>-3176182.5199999996</v>
          </cell>
          <cell r="K711"/>
          <cell r="L711">
            <v>53220431.789999999</v>
          </cell>
          <cell r="M711"/>
          <cell r="N711">
            <v>-2892631.1799999997</v>
          </cell>
          <cell r="O711"/>
          <cell r="P711">
            <v>50327800.609999999</v>
          </cell>
          <cell r="Q711"/>
          <cell r="R711">
            <v>13870279</v>
          </cell>
          <cell r="S711"/>
          <cell r="T711"/>
          <cell r="U711"/>
          <cell r="V711">
            <v>2813330</v>
          </cell>
          <cell r="W711"/>
          <cell r="X711">
            <v>-3176182.5199999996</v>
          </cell>
          <cell r="Y711"/>
          <cell r="Z711"/>
          <cell r="AA711"/>
          <cell r="AB711">
            <v>573870.97149999999</v>
          </cell>
          <cell r="AC711"/>
          <cell r="AD711">
            <v>14081297.451500002</v>
          </cell>
          <cell r="AE711"/>
          <cell r="AF711"/>
          <cell r="AG711"/>
          <cell r="AH711">
            <v>2623779</v>
          </cell>
          <cell r="AI711"/>
          <cell r="AJ711">
            <v>-2892631.1799999997</v>
          </cell>
          <cell r="AK711"/>
          <cell r="AL711"/>
          <cell r="AM711"/>
          <cell r="AN711">
            <v>533012.85800000001</v>
          </cell>
          <cell r="AO711"/>
          <cell r="AP711">
            <v>14345458.129500002</v>
          </cell>
        </row>
        <row r="712">
          <cell r="A712"/>
          <cell r="B712"/>
          <cell r="C712"/>
          <cell r="D712"/>
          <cell r="E712"/>
          <cell r="F712"/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/>
          <cell r="S712"/>
          <cell r="T712"/>
          <cell r="U712"/>
          <cell r="V712"/>
          <cell r="W712"/>
          <cell r="X712"/>
          <cell r="Y712"/>
          <cell r="Z712"/>
          <cell r="AA712"/>
          <cell r="AB712"/>
          <cell r="AC712"/>
          <cell r="AD712"/>
          <cell r="AE712"/>
          <cell r="AF712"/>
          <cell r="AG712"/>
          <cell r="AH712"/>
          <cell r="AI712"/>
          <cell r="AJ712"/>
          <cell r="AK712"/>
          <cell r="AL712"/>
          <cell r="AM712"/>
          <cell r="AN712"/>
          <cell r="AO712"/>
          <cell r="AP712"/>
        </row>
        <row r="713">
          <cell r="A713"/>
          <cell r="B713"/>
          <cell r="C713"/>
          <cell r="D713"/>
          <cell r="E713"/>
          <cell r="F713" t="str">
            <v>CALIFORNIA - GENERAL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/>
          <cell r="S713"/>
          <cell r="T713"/>
          <cell r="U713"/>
          <cell r="V713"/>
          <cell r="W713"/>
          <cell r="X713"/>
          <cell r="Y713"/>
          <cell r="Z713"/>
          <cell r="AA713"/>
          <cell r="AB713"/>
          <cell r="AC713"/>
          <cell r="AD713"/>
          <cell r="AE713"/>
          <cell r="AF713"/>
          <cell r="AG713"/>
          <cell r="AH713"/>
          <cell r="AI713"/>
          <cell r="AJ713"/>
          <cell r="AK713"/>
          <cell r="AL713"/>
          <cell r="AM713"/>
          <cell r="AN713"/>
          <cell r="AO713"/>
          <cell r="AP713"/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/>
          <cell r="H714">
            <v>2954073.24</v>
          </cell>
          <cell r="I714"/>
          <cell r="J714">
            <v>-8718.0599999999977</v>
          </cell>
          <cell r="K714"/>
          <cell r="L714">
            <v>2945355.18</v>
          </cell>
          <cell r="M714"/>
          <cell r="N714">
            <v>-9298.8000000000011</v>
          </cell>
          <cell r="O714"/>
          <cell r="P714">
            <v>2936056.3800000004</v>
          </cell>
          <cell r="Q714"/>
          <cell r="R714">
            <v>1093880</v>
          </cell>
          <cell r="S714"/>
          <cell r="T714">
            <v>2.2128641370603295</v>
          </cell>
          <cell r="U714"/>
          <cell r="V714">
            <v>65273</v>
          </cell>
          <cell r="W714"/>
          <cell r="X714">
            <v>-8718.0599999999977</v>
          </cell>
          <cell r="Y714"/>
          <cell r="Z714">
            <v>-20</v>
          </cell>
          <cell r="AA714"/>
          <cell r="AB714">
            <v>-1743.6119999999996</v>
          </cell>
          <cell r="AC714"/>
          <cell r="AD714">
            <v>1148691.328</v>
          </cell>
          <cell r="AE714"/>
          <cell r="AF714">
            <v>2.2128641370603295</v>
          </cell>
          <cell r="AG714"/>
          <cell r="AH714">
            <v>65074</v>
          </cell>
          <cell r="AI714"/>
          <cell r="AJ714">
            <v>-9298.8000000000011</v>
          </cell>
          <cell r="AK714"/>
          <cell r="AL714">
            <v>-20</v>
          </cell>
          <cell r="AM714"/>
          <cell r="AN714">
            <v>-1859.7600000000002</v>
          </cell>
          <cell r="AO714"/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/>
          <cell r="H715">
            <v>1086563.83</v>
          </cell>
          <cell r="I715"/>
          <cell r="J715">
            <v>-143882.54999999996</v>
          </cell>
          <cell r="K715"/>
          <cell r="L715">
            <v>942681.28000000014</v>
          </cell>
          <cell r="M715"/>
          <cell r="N715">
            <v>-114407.55999999998</v>
          </cell>
          <cell r="O715"/>
          <cell r="P715">
            <v>828273.7200000002</v>
          </cell>
          <cell r="Q715"/>
          <cell r="R715">
            <v>533737</v>
          </cell>
          <cell r="S715"/>
          <cell r="T715">
            <v>7.6251295584541134</v>
          </cell>
          <cell r="U715"/>
          <cell r="V715">
            <v>77366</v>
          </cell>
          <cell r="W715"/>
          <cell r="X715">
            <v>-143882.54999999996</v>
          </cell>
          <cell r="Y715"/>
          <cell r="Z715">
            <v>20</v>
          </cell>
          <cell r="AA715"/>
          <cell r="AB715">
            <v>28776.509999999991</v>
          </cell>
          <cell r="AC715"/>
          <cell r="AD715">
            <v>495996.96000000008</v>
          </cell>
          <cell r="AE715"/>
          <cell r="AF715">
            <v>7.6251295584541134</v>
          </cell>
          <cell r="AG715"/>
          <cell r="AH715">
            <v>67519</v>
          </cell>
          <cell r="AI715"/>
          <cell r="AJ715">
            <v>-114407.55999999998</v>
          </cell>
          <cell r="AK715"/>
          <cell r="AL715">
            <v>20</v>
          </cell>
          <cell r="AM715"/>
          <cell r="AN715">
            <v>22881.511999999999</v>
          </cell>
          <cell r="AO715"/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/>
          <cell r="H716">
            <v>1055548.28</v>
          </cell>
          <cell r="I716"/>
          <cell r="J716">
            <v>-43619.220000000008</v>
          </cell>
          <cell r="K716"/>
          <cell r="L716">
            <v>1011929.06</v>
          </cell>
          <cell r="M716"/>
          <cell r="N716">
            <v>-50000.63</v>
          </cell>
          <cell r="O716"/>
          <cell r="P716">
            <v>961928.43</v>
          </cell>
          <cell r="Q716"/>
          <cell r="R716">
            <v>402981</v>
          </cell>
          <cell r="S716"/>
          <cell r="T716">
            <v>5.0511041420662437</v>
          </cell>
          <cell r="U716"/>
          <cell r="V716">
            <v>52215</v>
          </cell>
          <cell r="W716"/>
          <cell r="X716">
            <v>-43619.220000000008</v>
          </cell>
          <cell r="Y716"/>
          <cell r="Z716">
            <v>15</v>
          </cell>
          <cell r="AA716"/>
          <cell r="AB716">
            <v>6542.8830000000016</v>
          </cell>
          <cell r="AC716"/>
          <cell r="AD716">
            <v>418119.66299999994</v>
          </cell>
          <cell r="AE716"/>
          <cell r="AF716">
            <v>5.0511041420662437</v>
          </cell>
          <cell r="AG716"/>
          <cell r="AH716">
            <v>49851</v>
          </cell>
          <cell r="AI716"/>
          <cell r="AJ716">
            <v>-50000.63</v>
          </cell>
          <cell r="AK716"/>
          <cell r="AL716">
            <v>15</v>
          </cell>
          <cell r="AM716"/>
          <cell r="AN716">
            <v>7500.0944999999992</v>
          </cell>
          <cell r="AO716"/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/>
          <cell r="H717">
            <v>461951.34</v>
          </cell>
          <cell r="I717"/>
          <cell r="J717">
            <v>-5445.08</v>
          </cell>
          <cell r="K717"/>
          <cell r="L717">
            <v>456506.26</v>
          </cell>
          <cell r="M717"/>
          <cell r="N717">
            <v>-5312.9000000000024</v>
          </cell>
          <cell r="O717"/>
          <cell r="P717">
            <v>451193.36</v>
          </cell>
          <cell r="Q717"/>
          <cell r="R717">
            <v>142202</v>
          </cell>
          <cell r="S717"/>
          <cell r="T717">
            <v>2.4524502195796849</v>
          </cell>
          <cell r="U717"/>
          <cell r="V717">
            <v>11262</v>
          </cell>
          <cell r="W717"/>
          <cell r="X717">
            <v>-5445.08</v>
          </cell>
          <cell r="Y717"/>
          <cell r="Z717">
            <v>5</v>
          </cell>
          <cell r="AA717"/>
          <cell r="AB717">
            <v>272.25400000000002</v>
          </cell>
          <cell r="AC717"/>
          <cell r="AD717">
            <v>148291.174</v>
          </cell>
          <cell r="AE717"/>
          <cell r="AF717">
            <v>2.4524502195796849</v>
          </cell>
          <cell r="AG717"/>
          <cell r="AH717">
            <v>11130</v>
          </cell>
          <cell r="AI717"/>
          <cell r="AJ717">
            <v>-5312.9000000000024</v>
          </cell>
          <cell r="AK717"/>
          <cell r="AL717">
            <v>5</v>
          </cell>
          <cell r="AM717"/>
          <cell r="AN717">
            <v>265.6450000000001</v>
          </cell>
          <cell r="AO717"/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/>
          <cell r="H718">
            <v>1197491.3400000001</v>
          </cell>
          <cell r="I718"/>
          <cell r="J718">
            <v>-205322.71000000002</v>
          </cell>
          <cell r="K718"/>
          <cell r="L718">
            <v>992168.63000000012</v>
          </cell>
          <cell r="M718"/>
          <cell r="N718">
            <v>-74015.070000000007</v>
          </cell>
          <cell r="O718"/>
          <cell r="P718">
            <v>918153.56</v>
          </cell>
          <cell r="Q718"/>
          <cell r="R718">
            <v>536606</v>
          </cell>
          <cell r="S718"/>
          <cell r="T718">
            <v>9.7067622610240765</v>
          </cell>
          <cell r="U718"/>
          <cell r="V718">
            <v>106273</v>
          </cell>
          <cell r="W718"/>
          <cell r="X718">
            <v>-205322.71000000002</v>
          </cell>
          <cell r="Y718"/>
          <cell r="Z718">
            <v>15</v>
          </cell>
          <cell r="AA718"/>
          <cell r="AB718">
            <v>30798.406500000005</v>
          </cell>
          <cell r="AC718"/>
          <cell r="AD718">
            <v>468354.69649999996</v>
          </cell>
          <cell r="AE718"/>
          <cell r="AF718">
            <v>9.7067622610240765</v>
          </cell>
          <cell r="AG718"/>
          <cell r="AH718">
            <v>92715</v>
          </cell>
          <cell r="AI718"/>
          <cell r="AJ718">
            <v>-74015.070000000007</v>
          </cell>
          <cell r="AK718"/>
          <cell r="AL718">
            <v>15</v>
          </cell>
          <cell r="AM718"/>
          <cell r="AN718">
            <v>11102.2605</v>
          </cell>
          <cell r="AO718"/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/>
          <cell r="H719">
            <v>3402265.82</v>
          </cell>
          <cell r="I719"/>
          <cell r="J719">
            <v>-170385.43999999997</v>
          </cell>
          <cell r="K719"/>
          <cell r="L719">
            <v>3231880.38</v>
          </cell>
          <cell r="M719"/>
          <cell r="N719">
            <v>-180860.24999999997</v>
          </cell>
          <cell r="O719"/>
          <cell r="P719">
            <v>3051020.13</v>
          </cell>
          <cell r="Q719"/>
          <cell r="R719">
            <v>1145360</v>
          </cell>
          <cell r="S719"/>
          <cell r="T719">
            <v>5.3912563839152963</v>
          </cell>
          <cell r="U719"/>
          <cell r="V719">
            <v>178832</v>
          </cell>
          <cell r="W719"/>
          <cell r="X719">
            <v>-170385.43999999997</v>
          </cell>
          <cell r="Y719"/>
          <cell r="Z719">
            <v>15</v>
          </cell>
          <cell r="AA719"/>
          <cell r="AB719">
            <v>25557.815999999995</v>
          </cell>
          <cell r="AC719"/>
          <cell r="AD719">
            <v>1179364.3760000002</v>
          </cell>
          <cell r="AE719"/>
          <cell r="AF719">
            <v>5.3912563839152963</v>
          </cell>
          <cell r="AG719"/>
          <cell r="AH719">
            <v>169364</v>
          </cell>
          <cell r="AI719"/>
          <cell r="AJ719">
            <v>-180860.24999999997</v>
          </cell>
          <cell r="AK719"/>
          <cell r="AL719">
            <v>15</v>
          </cell>
          <cell r="AM719"/>
          <cell r="AN719">
            <v>27129.037499999995</v>
          </cell>
          <cell r="AO719"/>
          <cell r="AP719">
            <v>1194997.1635000003</v>
          </cell>
        </row>
        <row r="720">
          <cell r="A720"/>
          <cell r="B720"/>
          <cell r="C720"/>
          <cell r="D720"/>
          <cell r="E720"/>
          <cell r="F720" t="str">
            <v>TOTAL CALIFORNIA - GENERAL</v>
          </cell>
          <cell r="G720"/>
          <cell r="H720">
            <v>10157893.85</v>
          </cell>
          <cell r="I720"/>
          <cell r="J720">
            <v>-577373.05999999994</v>
          </cell>
          <cell r="K720"/>
          <cell r="L720">
            <v>9580520.7899999991</v>
          </cell>
          <cell r="M720"/>
          <cell r="N720">
            <v>-433895.20999999996</v>
          </cell>
          <cell r="O720"/>
          <cell r="P720">
            <v>9146625.5800000019</v>
          </cell>
          <cell r="Q720"/>
          <cell r="R720">
            <v>3854766</v>
          </cell>
          <cell r="S720"/>
          <cell r="T720"/>
          <cell r="U720"/>
          <cell r="V720">
            <v>491221</v>
          </cell>
          <cell r="W720"/>
          <cell r="X720">
            <v>-577373.05999999994</v>
          </cell>
          <cell r="Y720"/>
          <cell r="Z720"/>
          <cell r="AA720"/>
          <cell r="AB720">
            <v>90204.257499999992</v>
          </cell>
          <cell r="AC720"/>
          <cell r="AD720">
            <v>3858818.1975000002</v>
          </cell>
          <cell r="AE720"/>
          <cell r="AF720"/>
          <cell r="AG720"/>
          <cell r="AH720">
            <v>455653</v>
          </cell>
          <cell r="AI720"/>
          <cell r="AJ720">
            <v>-433895.20999999996</v>
          </cell>
          <cell r="AK720"/>
          <cell r="AL720"/>
          <cell r="AM720"/>
          <cell r="AN720">
            <v>67018.789499999999</v>
          </cell>
          <cell r="AO720"/>
          <cell r="AP720">
            <v>3947594.7770000002</v>
          </cell>
        </row>
        <row r="721">
          <cell r="A721"/>
          <cell r="B721"/>
          <cell r="C721"/>
          <cell r="D721"/>
          <cell r="E721"/>
          <cell r="F721"/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/>
          <cell r="S721"/>
          <cell r="T721"/>
          <cell r="U721"/>
          <cell r="V721"/>
          <cell r="W721"/>
          <cell r="X721"/>
          <cell r="Y721"/>
          <cell r="Z721"/>
          <cell r="AA721"/>
          <cell r="AB721"/>
          <cell r="AC721"/>
          <cell r="AD721"/>
          <cell r="AE721"/>
          <cell r="AF721"/>
          <cell r="AG721"/>
          <cell r="AH721"/>
          <cell r="AI721"/>
          <cell r="AJ721"/>
          <cell r="AK721"/>
          <cell r="AL721"/>
          <cell r="AM721"/>
          <cell r="AN721"/>
          <cell r="AO721"/>
          <cell r="AP721"/>
        </row>
        <row r="722">
          <cell r="A722"/>
          <cell r="B722"/>
          <cell r="C722"/>
          <cell r="D722"/>
          <cell r="E722"/>
          <cell r="F722" t="str">
            <v>UTAH - GENERAL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/>
          <cell r="S722"/>
          <cell r="T722"/>
          <cell r="U722"/>
          <cell r="V722"/>
          <cell r="W722"/>
          <cell r="X722"/>
          <cell r="Y722"/>
          <cell r="Z722"/>
          <cell r="AA722"/>
          <cell r="AB722"/>
          <cell r="AC722"/>
          <cell r="AD722"/>
          <cell r="AE722"/>
          <cell r="AF722"/>
          <cell r="AG722"/>
          <cell r="AH722"/>
          <cell r="AI722"/>
          <cell r="AJ722"/>
          <cell r="AK722"/>
          <cell r="AL722"/>
          <cell r="AM722"/>
          <cell r="AN722"/>
          <cell r="AO722"/>
          <cell r="AP722"/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/>
          <cell r="H723">
            <v>35298.050000000003</v>
          </cell>
          <cell r="I723"/>
          <cell r="J723">
            <v>-809.2700000000001</v>
          </cell>
          <cell r="K723"/>
          <cell r="L723">
            <v>34488.780000000006</v>
          </cell>
          <cell r="M723"/>
          <cell r="N723">
            <v>-814.69</v>
          </cell>
          <cell r="O723"/>
          <cell r="P723">
            <v>33674.090000000004</v>
          </cell>
          <cell r="Q723"/>
          <cell r="R723">
            <v>18073</v>
          </cell>
          <cell r="S723"/>
          <cell r="T723">
            <v>2.0102909319401174</v>
          </cell>
          <cell r="U723"/>
          <cell r="V723">
            <v>701</v>
          </cell>
          <cell r="W723"/>
          <cell r="X723">
            <v>-809.2700000000001</v>
          </cell>
          <cell r="Y723"/>
          <cell r="Z723">
            <v>0</v>
          </cell>
          <cell r="AA723"/>
          <cell r="AB723">
            <v>0</v>
          </cell>
          <cell r="AC723"/>
          <cell r="AD723">
            <v>17964.73</v>
          </cell>
          <cell r="AE723"/>
          <cell r="AF723">
            <v>2.0102909319401174</v>
          </cell>
          <cell r="AG723"/>
          <cell r="AH723">
            <v>685</v>
          </cell>
          <cell r="AI723"/>
          <cell r="AJ723">
            <v>-814.69</v>
          </cell>
          <cell r="AK723"/>
          <cell r="AL723">
            <v>0</v>
          </cell>
          <cell r="AM723"/>
          <cell r="AN723">
            <v>0</v>
          </cell>
          <cell r="AO723"/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/>
          <cell r="H724">
            <v>90351122.719999999</v>
          </cell>
          <cell r="I724"/>
          <cell r="J724">
            <v>-1304889.04</v>
          </cell>
          <cell r="K724"/>
          <cell r="L724">
            <v>89046233.679999992</v>
          </cell>
          <cell r="M724"/>
          <cell r="N724">
            <v>-1256724.2399999998</v>
          </cell>
          <cell r="O724"/>
          <cell r="P724">
            <v>87789509.439999998</v>
          </cell>
          <cell r="Q724"/>
          <cell r="R724">
            <v>26437183</v>
          </cell>
          <cell r="S724"/>
          <cell r="T724">
            <v>2.2128641370603295</v>
          </cell>
          <cell r="U724"/>
          <cell r="V724">
            <v>1984910</v>
          </cell>
          <cell r="W724"/>
          <cell r="X724">
            <v>-1304889.04</v>
          </cell>
          <cell r="Y724"/>
          <cell r="Z724">
            <v>5</v>
          </cell>
          <cell r="AA724"/>
          <cell r="AB724">
            <v>65244.452000000005</v>
          </cell>
          <cell r="AC724"/>
          <cell r="AD724">
            <v>27182448.412</v>
          </cell>
          <cell r="AE724"/>
          <cell r="AF724">
            <v>2.2128641370603295</v>
          </cell>
          <cell r="AG724"/>
          <cell r="AH724">
            <v>1956567</v>
          </cell>
          <cell r="AI724"/>
          <cell r="AJ724">
            <v>-1256724.2399999998</v>
          </cell>
          <cell r="AK724"/>
          <cell r="AL724">
            <v>5</v>
          </cell>
          <cell r="AM724"/>
          <cell r="AN724">
            <v>62836.211999999992</v>
          </cell>
          <cell r="AO724"/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/>
          <cell r="H725">
            <v>15782371.74</v>
          </cell>
          <cell r="I725"/>
          <cell r="J725">
            <v>-1692101.3099999998</v>
          </cell>
          <cell r="K725"/>
          <cell r="L725">
            <v>14090270.43</v>
          </cell>
          <cell r="M725"/>
          <cell r="N725">
            <v>-1659698.4599999997</v>
          </cell>
          <cell r="O725"/>
          <cell r="P725">
            <v>12430571.970000001</v>
          </cell>
          <cell r="Q725"/>
          <cell r="R725">
            <v>7805851</v>
          </cell>
          <cell r="S725"/>
          <cell r="T725">
            <v>7.6251295584541134</v>
          </cell>
          <cell r="U725"/>
          <cell r="V725">
            <v>1138914</v>
          </cell>
          <cell r="W725"/>
          <cell r="X725">
            <v>-1692101.3099999998</v>
          </cell>
          <cell r="Y725"/>
          <cell r="Z725">
            <v>10</v>
          </cell>
          <cell r="AA725"/>
          <cell r="AB725">
            <v>169210.13099999996</v>
          </cell>
          <cell r="AC725"/>
          <cell r="AD725">
            <v>7421873.8210000005</v>
          </cell>
          <cell r="AE725"/>
          <cell r="AF725">
            <v>7.6251295584541134</v>
          </cell>
          <cell r="AG725"/>
          <cell r="AH725">
            <v>1011124</v>
          </cell>
          <cell r="AI725"/>
          <cell r="AJ725">
            <v>-1659698.4599999997</v>
          </cell>
          <cell r="AK725"/>
          <cell r="AL725">
            <v>10</v>
          </cell>
          <cell r="AM725"/>
          <cell r="AN725">
            <v>165969.84599999999</v>
          </cell>
          <cell r="AO725"/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/>
          <cell r="H726">
            <v>3076269.26</v>
          </cell>
          <cell r="I726"/>
          <cell r="J726">
            <v>0</v>
          </cell>
          <cell r="K726"/>
          <cell r="L726">
            <v>3076269.26</v>
          </cell>
          <cell r="M726"/>
          <cell r="N726">
            <v>0</v>
          </cell>
          <cell r="O726"/>
          <cell r="P726">
            <v>3076269.26</v>
          </cell>
          <cell r="Q726"/>
          <cell r="R726">
            <v>439135</v>
          </cell>
          <cell r="S726"/>
          <cell r="T726">
            <v>3.5859446334649747</v>
          </cell>
          <cell r="U726"/>
          <cell r="V726">
            <v>110313</v>
          </cell>
          <cell r="W726"/>
          <cell r="X726">
            <v>0</v>
          </cell>
          <cell r="Y726"/>
          <cell r="Z726">
            <v>64</v>
          </cell>
          <cell r="AA726"/>
          <cell r="AB726">
            <v>0</v>
          </cell>
          <cell r="AC726"/>
          <cell r="AD726">
            <v>549448</v>
          </cell>
          <cell r="AE726"/>
          <cell r="AF726">
            <v>3.5859446334649747</v>
          </cell>
          <cell r="AG726"/>
          <cell r="AH726">
            <v>110313</v>
          </cell>
          <cell r="AI726"/>
          <cell r="AJ726">
            <v>0</v>
          </cell>
          <cell r="AK726"/>
          <cell r="AL726">
            <v>64</v>
          </cell>
          <cell r="AM726"/>
          <cell r="AN726">
            <v>0</v>
          </cell>
          <cell r="AO726"/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/>
          <cell r="H727">
            <v>21495245.66</v>
          </cell>
          <cell r="I727"/>
          <cell r="J727">
            <v>-1248519.2799999998</v>
          </cell>
          <cell r="K727"/>
          <cell r="L727">
            <v>20246726.379999999</v>
          </cell>
          <cell r="M727"/>
          <cell r="N727">
            <v>-1288510.19</v>
          </cell>
          <cell r="O727"/>
          <cell r="P727">
            <v>18958216.189999998</v>
          </cell>
          <cell r="Q727"/>
          <cell r="R727">
            <v>8322264</v>
          </cell>
          <cell r="S727"/>
          <cell r="T727">
            <v>5.0511041420662437</v>
          </cell>
          <cell r="U727"/>
          <cell r="V727">
            <v>1054215</v>
          </cell>
          <cell r="W727"/>
          <cell r="X727">
            <v>-1248519.2799999998</v>
          </cell>
          <cell r="Y727"/>
          <cell r="Z727">
            <v>10</v>
          </cell>
          <cell r="AA727"/>
          <cell r="AB727">
            <v>124851.92799999997</v>
          </cell>
          <cell r="AC727"/>
          <cell r="AD727">
            <v>8252811.648000001</v>
          </cell>
          <cell r="AE727"/>
          <cell r="AF727">
            <v>5.0511041420662437</v>
          </cell>
          <cell r="AG727"/>
          <cell r="AH727">
            <v>990141</v>
          </cell>
          <cell r="AI727"/>
          <cell r="AJ727">
            <v>-1288510.19</v>
          </cell>
          <cell r="AK727"/>
          <cell r="AL727">
            <v>10</v>
          </cell>
          <cell r="AM727"/>
          <cell r="AN727">
            <v>128851.01899999999</v>
          </cell>
          <cell r="AO727"/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/>
          <cell r="H728">
            <v>7090753.1299999999</v>
          </cell>
          <cell r="I728"/>
          <cell r="J728">
            <v>-248428.84999999998</v>
          </cell>
          <cell r="K728"/>
          <cell r="L728">
            <v>6842324.2800000003</v>
          </cell>
          <cell r="M728"/>
          <cell r="N728">
            <v>-244173.82999999996</v>
          </cell>
          <cell r="O728"/>
          <cell r="P728">
            <v>6598150.4500000002</v>
          </cell>
          <cell r="Q728"/>
          <cell r="R728">
            <v>2285961</v>
          </cell>
          <cell r="S728"/>
          <cell r="T728">
            <v>2.4524502195796849</v>
          </cell>
          <cell r="U728"/>
          <cell r="V728">
            <v>170851</v>
          </cell>
          <cell r="W728"/>
          <cell r="X728">
            <v>-248428.84999999998</v>
          </cell>
          <cell r="Y728"/>
          <cell r="Z728">
            <v>25</v>
          </cell>
          <cell r="AA728"/>
          <cell r="AB728">
            <v>62107.212499999994</v>
          </cell>
          <cell r="AC728"/>
          <cell r="AD728">
            <v>2270490.3624999998</v>
          </cell>
          <cell r="AE728"/>
          <cell r="AF728">
            <v>2.4524502195796849</v>
          </cell>
          <cell r="AG728"/>
          <cell r="AH728">
            <v>164810</v>
          </cell>
          <cell r="AI728"/>
          <cell r="AJ728">
            <v>-244173.82999999996</v>
          </cell>
          <cell r="AK728"/>
          <cell r="AL728">
            <v>25</v>
          </cell>
          <cell r="AM728"/>
          <cell r="AN728">
            <v>61043.45749999999</v>
          </cell>
          <cell r="AO728"/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/>
          <cell r="H729">
            <v>6295956.5300000003</v>
          </cell>
          <cell r="I729"/>
          <cell r="J729">
            <v>-404696.10000000003</v>
          </cell>
          <cell r="K729"/>
          <cell r="L729">
            <v>5891260.4300000006</v>
          </cell>
          <cell r="M729"/>
          <cell r="N729">
            <v>-409862.18</v>
          </cell>
          <cell r="O729"/>
          <cell r="P729">
            <v>5481398.2500000009</v>
          </cell>
          <cell r="Q729"/>
          <cell r="R729">
            <v>1752852</v>
          </cell>
          <cell r="S729"/>
          <cell r="T729">
            <v>9.7067622610240765</v>
          </cell>
          <cell r="U729"/>
          <cell r="V729">
            <v>591492</v>
          </cell>
          <cell r="W729"/>
          <cell r="X729">
            <v>-404696.10000000003</v>
          </cell>
          <cell r="Y729"/>
          <cell r="Z729">
            <v>10</v>
          </cell>
          <cell r="AA729"/>
          <cell r="AB729">
            <v>40469.610000000008</v>
          </cell>
          <cell r="AC729"/>
          <cell r="AD729">
            <v>1980117.51</v>
          </cell>
          <cell r="AE729"/>
          <cell r="AF729">
            <v>9.7067622610240765</v>
          </cell>
          <cell r="AG729"/>
          <cell r="AH729">
            <v>551958</v>
          </cell>
          <cell r="AI729"/>
          <cell r="AJ729">
            <v>-409862.18</v>
          </cell>
          <cell r="AK729"/>
          <cell r="AL729">
            <v>10</v>
          </cell>
          <cell r="AM729"/>
          <cell r="AN729">
            <v>40986.218000000001</v>
          </cell>
          <cell r="AO729"/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/>
          <cell r="H730">
            <v>50520185.100000001</v>
          </cell>
          <cell r="I730"/>
          <cell r="J730">
            <v>-3322603.9200000004</v>
          </cell>
          <cell r="K730"/>
          <cell r="L730">
            <v>47197581.18</v>
          </cell>
          <cell r="M730"/>
          <cell r="N730">
            <v>-3299351.9</v>
          </cell>
          <cell r="O730"/>
          <cell r="P730">
            <v>43898229.280000001</v>
          </cell>
          <cell r="Q730"/>
          <cell r="R730">
            <v>13443662</v>
          </cell>
          <cell r="S730"/>
          <cell r="T730">
            <v>5.3912563839152963</v>
          </cell>
          <cell r="U730"/>
          <cell r="V730">
            <v>2634108</v>
          </cell>
          <cell r="W730"/>
          <cell r="X730">
            <v>-3322603.9200000004</v>
          </cell>
          <cell r="Y730"/>
          <cell r="Z730">
            <v>15</v>
          </cell>
          <cell r="AA730"/>
          <cell r="AB730">
            <v>498390.58800000005</v>
          </cell>
          <cell r="AC730"/>
          <cell r="AD730">
            <v>13253556.668</v>
          </cell>
          <cell r="AE730"/>
          <cell r="AF730">
            <v>5.3912563839152963</v>
          </cell>
          <cell r="AG730"/>
          <cell r="AH730">
            <v>2455604</v>
          </cell>
          <cell r="AI730"/>
          <cell r="AJ730">
            <v>-3299351.9</v>
          </cell>
          <cell r="AK730"/>
          <cell r="AL730">
            <v>15</v>
          </cell>
          <cell r="AM730"/>
          <cell r="AN730">
            <v>494902.78499999997</v>
          </cell>
          <cell r="AO730"/>
          <cell r="AP730">
            <v>12904711.552999999</v>
          </cell>
        </row>
        <row r="731">
          <cell r="A731"/>
          <cell r="B731"/>
          <cell r="C731"/>
          <cell r="D731"/>
          <cell r="E731"/>
          <cell r="F731" t="str">
            <v>TOTAL UTAH - GENERAL</v>
          </cell>
          <cell r="G731"/>
          <cell r="H731">
            <v>194647202.19</v>
          </cell>
          <cell r="I731"/>
          <cell r="J731">
            <v>-8222047.7699999996</v>
          </cell>
          <cell r="K731"/>
          <cell r="L731">
            <v>186425154.41999999</v>
          </cell>
          <cell r="M731"/>
          <cell r="N731">
            <v>-8159135.4900000002</v>
          </cell>
          <cell r="O731"/>
          <cell r="P731">
            <v>178266018.93000001</v>
          </cell>
          <cell r="Q731"/>
          <cell r="R731">
            <v>60504981</v>
          </cell>
          <cell r="S731"/>
          <cell r="T731"/>
          <cell r="U731"/>
          <cell r="V731">
            <v>7685504</v>
          </cell>
          <cell r="W731"/>
          <cell r="X731">
            <v>-8222047.7699999996</v>
          </cell>
          <cell r="Y731"/>
          <cell r="Z731"/>
          <cell r="AA731"/>
          <cell r="AB731">
            <v>960273.92149999994</v>
          </cell>
          <cell r="AC731"/>
          <cell r="AD731">
            <v>60928711.151499994</v>
          </cell>
          <cell r="AE731"/>
          <cell r="AF731"/>
          <cell r="AG731"/>
          <cell r="AH731">
            <v>7241202</v>
          </cell>
          <cell r="AI731"/>
          <cell r="AJ731">
            <v>-8159135.4900000002</v>
          </cell>
          <cell r="AK731"/>
          <cell r="AL731"/>
          <cell r="AM731"/>
          <cell r="AN731">
            <v>954589.53749999986</v>
          </cell>
          <cell r="AO731"/>
          <cell r="AP731">
            <v>60965367.199000016</v>
          </cell>
        </row>
        <row r="732">
          <cell r="A732"/>
          <cell r="B732"/>
          <cell r="C732"/>
          <cell r="D732"/>
          <cell r="E732"/>
          <cell r="F732"/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/>
          <cell r="S732"/>
          <cell r="T732"/>
          <cell r="U732"/>
          <cell r="V732"/>
          <cell r="W732"/>
          <cell r="X732"/>
          <cell r="Y732"/>
          <cell r="Z732"/>
          <cell r="AA732"/>
          <cell r="AB732"/>
          <cell r="AC732"/>
          <cell r="AD732"/>
          <cell r="AE732"/>
          <cell r="AF732"/>
          <cell r="AG732"/>
          <cell r="AH732"/>
          <cell r="AI732"/>
          <cell r="AJ732"/>
          <cell r="AK732"/>
          <cell r="AL732"/>
          <cell r="AM732"/>
          <cell r="AN732"/>
          <cell r="AO732"/>
          <cell r="AP732"/>
        </row>
        <row r="733">
          <cell r="A733"/>
          <cell r="B733"/>
          <cell r="C733"/>
          <cell r="D733"/>
          <cell r="E733"/>
          <cell r="F733" t="str">
            <v>TOTAL GENERAL PLANT</v>
          </cell>
          <cell r="G733"/>
          <cell r="H733">
            <v>454793010.87000006</v>
          </cell>
          <cell r="I733"/>
          <cell r="J733">
            <v>-18779318.710000005</v>
          </cell>
          <cell r="K733"/>
          <cell r="L733">
            <v>436013692.16000003</v>
          </cell>
          <cell r="M733"/>
          <cell r="N733">
            <v>-18052548.369999997</v>
          </cell>
          <cell r="O733"/>
          <cell r="P733">
            <v>417961143.78999996</v>
          </cell>
          <cell r="Q733"/>
          <cell r="R733">
            <v>133453357</v>
          </cell>
          <cell r="S733"/>
          <cell r="T733"/>
          <cell r="U733"/>
          <cell r="V733">
            <v>18796986</v>
          </cell>
          <cell r="W733"/>
          <cell r="X733">
            <v>-18779318.710000005</v>
          </cell>
          <cell r="Y733"/>
          <cell r="Z733"/>
          <cell r="AA733"/>
          <cell r="AB733">
            <v>2433336.4670000006</v>
          </cell>
          <cell r="AC733"/>
          <cell r="AD733">
            <v>135904360.757</v>
          </cell>
          <cell r="AE733"/>
          <cell r="AF733"/>
          <cell r="AG733"/>
          <cell r="AH733">
            <v>17706065</v>
          </cell>
          <cell r="AI733"/>
          <cell r="AJ733">
            <v>-18052548.369999997</v>
          </cell>
          <cell r="AK733"/>
          <cell r="AL733"/>
          <cell r="AM733"/>
          <cell r="AN733">
            <v>2336377.3480000007</v>
          </cell>
          <cell r="AO733"/>
          <cell r="AP733">
            <v>137894254.73499998</v>
          </cell>
        </row>
        <row r="734">
          <cell r="A734"/>
          <cell r="B734"/>
          <cell r="C734"/>
          <cell r="D734"/>
          <cell r="E734"/>
          <cell r="F734"/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/>
          <cell r="S734"/>
          <cell r="T734"/>
          <cell r="U734"/>
          <cell r="V734"/>
          <cell r="W734"/>
          <cell r="X734"/>
          <cell r="Y734"/>
          <cell r="Z734"/>
          <cell r="AA734"/>
          <cell r="AB734"/>
          <cell r="AC734"/>
          <cell r="AD734"/>
          <cell r="AE734"/>
          <cell r="AF734"/>
          <cell r="AG734"/>
          <cell r="AH734"/>
          <cell r="AI734"/>
          <cell r="AJ734"/>
          <cell r="AK734"/>
          <cell r="AL734"/>
          <cell r="AM734"/>
          <cell r="AN734"/>
          <cell r="AO734"/>
          <cell r="AP734"/>
        </row>
        <row r="735">
          <cell r="A735"/>
          <cell r="B735"/>
          <cell r="C735"/>
          <cell r="D735"/>
          <cell r="E735"/>
          <cell r="F735"/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/>
          <cell r="S735"/>
          <cell r="T735"/>
          <cell r="U735"/>
          <cell r="V735"/>
          <cell r="W735"/>
          <cell r="X735"/>
          <cell r="Y735"/>
          <cell r="Z735"/>
          <cell r="AA735"/>
          <cell r="AB735"/>
          <cell r="AC735"/>
          <cell r="AD735"/>
          <cell r="AE735"/>
          <cell r="AF735"/>
          <cell r="AG735"/>
          <cell r="AH735"/>
          <cell r="AI735"/>
          <cell r="AJ735"/>
          <cell r="AK735"/>
          <cell r="AL735"/>
          <cell r="AM735"/>
          <cell r="AN735"/>
          <cell r="AO735"/>
          <cell r="AP735"/>
        </row>
        <row r="736">
          <cell r="A736"/>
          <cell r="B736"/>
          <cell r="C736"/>
          <cell r="D736"/>
          <cell r="E736" t="str">
            <v>UTAH MINING</v>
          </cell>
          <cell r="F736"/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/>
          <cell r="S736"/>
          <cell r="T736"/>
          <cell r="U736"/>
          <cell r="V736"/>
          <cell r="W736"/>
          <cell r="X736"/>
          <cell r="Y736"/>
          <cell r="Z736"/>
          <cell r="AA736"/>
          <cell r="AB736"/>
          <cell r="AC736"/>
          <cell r="AD736"/>
          <cell r="AE736"/>
          <cell r="AF736"/>
          <cell r="AG736"/>
          <cell r="AH736"/>
          <cell r="AI736"/>
          <cell r="AJ736"/>
          <cell r="AK736"/>
          <cell r="AL736"/>
          <cell r="AM736"/>
          <cell r="AN736"/>
          <cell r="AO736"/>
          <cell r="AP736"/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/>
          <cell r="H737">
            <v>15693192.640000001</v>
          </cell>
          <cell r="I737"/>
          <cell r="J737">
            <v>-307822.59000000003</v>
          </cell>
          <cell r="K737"/>
          <cell r="L737">
            <v>15385370.050000001</v>
          </cell>
          <cell r="M737"/>
          <cell r="N737">
            <v>-317895.15000000002</v>
          </cell>
          <cell r="O737"/>
          <cell r="P737">
            <v>15067474.9</v>
          </cell>
          <cell r="Q737"/>
          <cell r="R737">
            <v>9679311</v>
          </cell>
          <cell r="S737"/>
          <cell r="T737">
            <v>0.81441230043344026</v>
          </cell>
          <cell r="U737"/>
          <cell r="V737">
            <v>126554</v>
          </cell>
          <cell r="W737"/>
          <cell r="X737">
            <v>-307822.59000000003</v>
          </cell>
          <cell r="Y737"/>
          <cell r="Z737">
            <v>-1</v>
          </cell>
          <cell r="AA737"/>
          <cell r="AB737">
            <v>-3078.2259000000004</v>
          </cell>
          <cell r="AC737"/>
          <cell r="AD737">
            <v>9494964.1841000002</v>
          </cell>
          <cell r="AE737"/>
          <cell r="AF737">
            <v>0.81441230043344026</v>
          </cell>
          <cell r="AG737"/>
          <cell r="AH737">
            <v>124006</v>
          </cell>
          <cell r="AI737"/>
          <cell r="AJ737">
            <v>-317895.15000000002</v>
          </cell>
          <cell r="AK737"/>
          <cell r="AL737">
            <v>-1</v>
          </cell>
          <cell r="AM737"/>
          <cell r="AN737">
            <v>-3178.9515000000001</v>
          </cell>
          <cell r="AO737"/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/>
          <cell r="H738">
            <v>24395253.870000001</v>
          </cell>
          <cell r="I738"/>
          <cell r="J738">
            <v>-58721.290000000008</v>
          </cell>
          <cell r="K738"/>
          <cell r="L738">
            <v>24336532.580000002</v>
          </cell>
          <cell r="M738"/>
          <cell r="N738">
            <v>-67064.369999999981</v>
          </cell>
          <cell r="O738"/>
          <cell r="P738">
            <v>24269468.210000001</v>
          </cell>
          <cell r="Q738"/>
          <cell r="R738">
            <v>15333506</v>
          </cell>
          <cell r="S738"/>
          <cell r="T738">
            <v>1.8562799192858557</v>
          </cell>
          <cell r="U738"/>
          <cell r="V738">
            <v>452299</v>
          </cell>
          <cell r="W738"/>
          <cell r="X738">
            <v>-58721.290000000008</v>
          </cell>
          <cell r="Y738"/>
          <cell r="Z738">
            <v>-7</v>
          </cell>
          <cell r="AA738"/>
          <cell r="AB738">
            <v>-4110.4903000000004</v>
          </cell>
          <cell r="AC738"/>
          <cell r="AD738">
            <v>15722973.219700001</v>
          </cell>
          <cell r="AE738"/>
          <cell r="AF738">
            <v>1.8562799192858557</v>
          </cell>
          <cell r="AG738"/>
          <cell r="AH738">
            <v>451132</v>
          </cell>
          <cell r="AI738"/>
          <cell r="AJ738">
            <v>-67064.369999999981</v>
          </cell>
          <cell r="AK738"/>
          <cell r="AL738">
            <v>-7</v>
          </cell>
          <cell r="AM738"/>
          <cell r="AN738">
            <v>-4694.5058999999983</v>
          </cell>
          <cell r="AO738"/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/>
          <cell r="H739">
            <v>8155178.0899999999</v>
          </cell>
          <cell r="I739"/>
          <cell r="J739">
            <v>-18161.119999999995</v>
          </cell>
          <cell r="K739"/>
          <cell r="L739">
            <v>8137016.9699999997</v>
          </cell>
          <cell r="M739"/>
          <cell r="N739">
            <v>-20883.11</v>
          </cell>
          <cell r="O739"/>
          <cell r="P739">
            <v>8116133.8599999994</v>
          </cell>
          <cell r="Q739"/>
          <cell r="R739">
            <v>5102375</v>
          </cell>
          <cell r="S739"/>
          <cell r="T739">
            <v>1.8810951381994572</v>
          </cell>
          <cell r="U739"/>
          <cell r="V739">
            <v>153236</v>
          </cell>
          <cell r="W739"/>
          <cell r="X739">
            <v>-18161.119999999995</v>
          </cell>
          <cell r="Y739"/>
          <cell r="Z739">
            <v>-7</v>
          </cell>
          <cell r="AA739"/>
          <cell r="AB739">
            <v>-1271.2783999999997</v>
          </cell>
          <cell r="AC739"/>
          <cell r="AD739">
            <v>5236178.6015999997</v>
          </cell>
          <cell r="AE739"/>
          <cell r="AF739">
            <v>1.8810951381994572</v>
          </cell>
          <cell r="AG739"/>
          <cell r="AH739">
            <v>152869</v>
          </cell>
          <cell r="AI739"/>
          <cell r="AJ739">
            <v>-20883.11</v>
          </cell>
          <cell r="AK739"/>
          <cell r="AL739">
            <v>-7</v>
          </cell>
          <cell r="AM739"/>
          <cell r="AN739">
            <v>-1461.8177000000003</v>
          </cell>
          <cell r="AO739"/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/>
          <cell r="H740">
            <v>3424574.61</v>
          </cell>
          <cell r="I740"/>
          <cell r="J740">
            <v>-4006.84</v>
          </cell>
          <cell r="K740"/>
          <cell r="L740">
            <v>3420567.77</v>
          </cell>
          <cell r="M740"/>
          <cell r="N740">
            <v>-4732</v>
          </cell>
          <cell r="O740"/>
          <cell r="P740">
            <v>3415835.77</v>
          </cell>
          <cell r="Q740"/>
          <cell r="R740">
            <v>855172</v>
          </cell>
          <cell r="S740"/>
          <cell r="T740">
            <v>7.440333829974441</v>
          </cell>
          <cell r="U740"/>
          <cell r="V740">
            <v>254651</v>
          </cell>
          <cell r="W740"/>
          <cell r="X740">
            <v>-4006.84</v>
          </cell>
          <cell r="Y740"/>
          <cell r="Z740">
            <v>0</v>
          </cell>
          <cell r="AA740"/>
          <cell r="AB740">
            <v>0</v>
          </cell>
          <cell r="AC740"/>
          <cell r="AD740">
            <v>1105816.1599999999</v>
          </cell>
          <cell r="AE740"/>
          <cell r="AF740">
            <v>7.440333829974441</v>
          </cell>
          <cell r="AG740"/>
          <cell r="AH740">
            <v>254326</v>
          </cell>
          <cell r="AI740"/>
          <cell r="AJ740">
            <v>-4732</v>
          </cell>
          <cell r="AK740"/>
          <cell r="AL740">
            <v>0</v>
          </cell>
          <cell r="AM740"/>
          <cell r="AN740">
            <v>0</v>
          </cell>
          <cell r="AO740"/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/>
          <cell r="H741">
            <v>135138069.09999999</v>
          </cell>
          <cell r="I741"/>
          <cell r="J741">
            <v>-17378845.600000001</v>
          </cell>
          <cell r="K741"/>
          <cell r="L741">
            <v>117759223.5</v>
          </cell>
          <cell r="M741"/>
          <cell r="N741">
            <v>-11581401.02</v>
          </cell>
          <cell r="O741"/>
          <cell r="P741">
            <v>106177822.48</v>
          </cell>
          <cell r="Q741"/>
          <cell r="R741">
            <v>66892475</v>
          </cell>
          <cell r="S741"/>
          <cell r="T741">
            <v>4.6158263048663963</v>
          </cell>
          <cell r="U741"/>
          <cell r="V741">
            <v>5836650</v>
          </cell>
          <cell r="W741"/>
          <cell r="X741">
            <v>-17378845.600000001</v>
          </cell>
          <cell r="Y741"/>
          <cell r="Z741">
            <v>5</v>
          </cell>
          <cell r="AA741"/>
          <cell r="AB741">
            <v>868942.28</v>
          </cell>
          <cell r="AC741"/>
          <cell r="AD741">
            <v>56219221.68</v>
          </cell>
          <cell r="AE741"/>
          <cell r="AF741">
            <v>4.6158263048663963</v>
          </cell>
          <cell r="AG741"/>
          <cell r="AH741">
            <v>5168273</v>
          </cell>
          <cell r="AI741"/>
          <cell r="AJ741">
            <v>-11581401.02</v>
          </cell>
          <cell r="AK741"/>
          <cell r="AL741">
            <v>5</v>
          </cell>
          <cell r="AM741"/>
          <cell r="AN741">
            <v>579070.05099999998</v>
          </cell>
          <cell r="AO741"/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/>
          <cell r="H742">
            <v>1191523.48</v>
          </cell>
          <cell r="I742"/>
          <cell r="J742">
            <v>-88321.590000000011</v>
          </cell>
          <cell r="K742"/>
          <cell r="L742">
            <v>1103201.8899999999</v>
          </cell>
          <cell r="M742"/>
          <cell r="N742">
            <v>-90008.98</v>
          </cell>
          <cell r="O742"/>
          <cell r="P742">
            <v>1013192.9099999999</v>
          </cell>
          <cell r="Q742"/>
          <cell r="R742">
            <v>698773</v>
          </cell>
          <cell r="S742"/>
          <cell r="T742">
            <v>4.4861089230611473</v>
          </cell>
          <cell r="U742"/>
          <cell r="V742">
            <v>51472</v>
          </cell>
          <cell r="W742"/>
          <cell r="X742">
            <v>-88321.590000000011</v>
          </cell>
          <cell r="Y742"/>
          <cell r="Z742">
            <v>5</v>
          </cell>
          <cell r="AA742"/>
          <cell r="AB742">
            <v>4416.0795000000007</v>
          </cell>
          <cell r="AC742"/>
          <cell r="AD742">
            <v>666339.48950000003</v>
          </cell>
          <cell r="AE742"/>
          <cell r="AF742">
            <v>4.4861089230611473</v>
          </cell>
          <cell r="AG742"/>
          <cell r="AH742">
            <v>47472</v>
          </cell>
          <cell r="AI742"/>
          <cell r="AJ742">
            <v>-90008.98</v>
          </cell>
          <cell r="AK742"/>
          <cell r="AL742">
            <v>5</v>
          </cell>
          <cell r="AM742"/>
          <cell r="AN742">
            <v>4500.4489999999996</v>
          </cell>
          <cell r="AO742"/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/>
          <cell r="H743">
            <v>5988395.7199999997</v>
          </cell>
          <cell r="I743"/>
          <cell r="J743">
            <v>-351435.85000000009</v>
          </cell>
          <cell r="K743"/>
          <cell r="L743">
            <v>5636959.8699999992</v>
          </cell>
          <cell r="M743"/>
          <cell r="N743">
            <v>-224882.39000000007</v>
          </cell>
          <cell r="O743"/>
          <cell r="P743">
            <v>5412077.4799999995</v>
          </cell>
          <cell r="Q743"/>
          <cell r="R743">
            <v>2432657</v>
          </cell>
          <cell r="S743"/>
          <cell r="T743">
            <v>3.0797610783351681</v>
          </cell>
          <cell r="U743"/>
          <cell r="V743">
            <v>179017</v>
          </cell>
          <cell r="W743"/>
          <cell r="X743">
            <v>-351435.85000000009</v>
          </cell>
          <cell r="Y743"/>
          <cell r="Z743">
            <v>5</v>
          </cell>
          <cell r="AA743"/>
          <cell r="AB743">
            <v>17571.792500000003</v>
          </cell>
          <cell r="AC743"/>
          <cell r="AD743">
            <v>2277809.9424999999</v>
          </cell>
          <cell r="AE743"/>
          <cell r="AF743">
            <v>3.0797610783351681</v>
          </cell>
          <cell r="AG743"/>
          <cell r="AH743">
            <v>170142</v>
          </cell>
          <cell r="AI743"/>
          <cell r="AJ743">
            <v>-224882.39000000007</v>
          </cell>
          <cell r="AK743"/>
          <cell r="AL743">
            <v>5</v>
          </cell>
          <cell r="AM743"/>
          <cell r="AN743">
            <v>11244.119500000004</v>
          </cell>
          <cell r="AO743"/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/>
          <cell r="H744">
            <v>2331379.02</v>
          </cell>
          <cell r="I744"/>
          <cell r="J744">
            <v>-213514.59</v>
          </cell>
          <cell r="K744"/>
          <cell r="L744">
            <v>2117864.4300000002</v>
          </cell>
          <cell r="M744"/>
          <cell r="N744">
            <v>-201158.04000000007</v>
          </cell>
          <cell r="O744"/>
          <cell r="P744">
            <v>1916706.3900000001</v>
          </cell>
          <cell r="Q744"/>
          <cell r="R744">
            <v>1237403</v>
          </cell>
          <cell r="S744"/>
          <cell r="T744">
            <v>4.9664658726555153</v>
          </cell>
          <cell r="U744"/>
          <cell r="V744">
            <v>110485</v>
          </cell>
          <cell r="W744"/>
          <cell r="X744">
            <v>-213514.59</v>
          </cell>
          <cell r="Y744"/>
          <cell r="Z744">
            <v>1</v>
          </cell>
          <cell r="AA744"/>
          <cell r="AB744">
            <v>2135.1459</v>
          </cell>
          <cell r="AC744"/>
          <cell r="AD744">
            <v>1136508.5558999998</v>
          </cell>
          <cell r="AE744"/>
          <cell r="AF744">
            <v>4.9664658726555153</v>
          </cell>
          <cell r="AG744"/>
          <cell r="AH744">
            <v>100188</v>
          </cell>
          <cell r="AI744"/>
          <cell r="AJ744">
            <v>-201158.04000000007</v>
          </cell>
          <cell r="AK744"/>
          <cell r="AL744">
            <v>1</v>
          </cell>
          <cell r="AM744"/>
          <cell r="AN744">
            <v>2011.5804000000007</v>
          </cell>
          <cell r="AO744"/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/>
          <cell r="H745">
            <v>392405.87</v>
          </cell>
          <cell r="I745"/>
          <cell r="J745">
            <v>-157531.34</v>
          </cell>
          <cell r="K745"/>
          <cell r="L745">
            <v>234874.53</v>
          </cell>
          <cell r="M745"/>
          <cell r="N745">
            <v>-56658.109999999993</v>
          </cell>
          <cell r="O745"/>
          <cell r="P745">
            <v>178216.42</v>
          </cell>
          <cell r="Q745"/>
          <cell r="R745">
            <v>353253</v>
          </cell>
          <cell r="S745"/>
          <cell r="T745">
            <v>1.7550807640166213</v>
          </cell>
          <cell r="U745"/>
          <cell r="V745">
            <v>5505</v>
          </cell>
          <cell r="W745"/>
          <cell r="X745">
            <v>-157531.34</v>
          </cell>
          <cell r="Y745"/>
          <cell r="Z745">
            <v>0</v>
          </cell>
          <cell r="AA745"/>
          <cell r="AB745">
            <v>0</v>
          </cell>
          <cell r="AC745"/>
          <cell r="AD745">
            <v>201226.66</v>
          </cell>
          <cell r="AE745"/>
          <cell r="AF745">
            <v>1.7550807640166213</v>
          </cell>
          <cell r="AG745"/>
          <cell r="AH745">
            <v>3625</v>
          </cell>
          <cell r="AI745"/>
          <cell r="AJ745">
            <v>-56658.109999999993</v>
          </cell>
          <cell r="AK745"/>
          <cell r="AL745">
            <v>0</v>
          </cell>
          <cell r="AM745"/>
          <cell r="AN745">
            <v>0</v>
          </cell>
          <cell r="AO745"/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/>
          <cell r="H746">
            <v>38414876.890000001</v>
          </cell>
          <cell r="I746"/>
          <cell r="J746">
            <v>0</v>
          </cell>
          <cell r="K746"/>
          <cell r="L746">
            <v>38414876.890000001</v>
          </cell>
          <cell r="M746"/>
          <cell r="N746">
            <v>0</v>
          </cell>
          <cell r="O746"/>
          <cell r="P746">
            <v>38414876.890000001</v>
          </cell>
          <cell r="Q746"/>
          <cell r="R746">
            <v>17773786</v>
          </cell>
          <cell r="S746"/>
          <cell r="T746">
            <v>2.5384343267296816</v>
          </cell>
          <cell r="U746"/>
          <cell r="V746">
            <v>975136</v>
          </cell>
          <cell r="W746"/>
          <cell r="X746">
            <v>0</v>
          </cell>
          <cell r="Y746"/>
          <cell r="Z746">
            <v>0</v>
          </cell>
          <cell r="AA746"/>
          <cell r="AB746">
            <v>0</v>
          </cell>
          <cell r="AC746"/>
          <cell r="AD746">
            <v>18748922</v>
          </cell>
          <cell r="AE746"/>
          <cell r="AF746">
            <v>2.5384343267296816</v>
          </cell>
          <cell r="AG746"/>
          <cell r="AH746">
            <v>975136</v>
          </cell>
          <cell r="AI746"/>
          <cell r="AJ746">
            <v>0</v>
          </cell>
          <cell r="AK746"/>
          <cell r="AL746">
            <v>0</v>
          </cell>
          <cell r="AM746"/>
          <cell r="AN746">
            <v>0</v>
          </cell>
          <cell r="AO746"/>
          <cell r="AP746">
            <v>19724058</v>
          </cell>
        </row>
        <row r="747">
          <cell r="A747"/>
          <cell r="B747"/>
          <cell r="C747"/>
          <cell r="D747"/>
          <cell r="E747"/>
          <cell r="F747" t="str">
            <v>TOTAL UTAH MINING</v>
          </cell>
          <cell r="G747"/>
          <cell r="H747">
            <v>235124849.29000002</v>
          </cell>
          <cell r="I747"/>
          <cell r="J747">
            <v>-18578360.810000002</v>
          </cell>
          <cell r="K747"/>
          <cell r="L747">
            <v>216546488.48000002</v>
          </cell>
          <cell r="M747"/>
          <cell r="N747">
            <v>-12564683.170000002</v>
          </cell>
          <cell r="O747"/>
          <cell r="P747">
            <v>203981805.30999994</v>
          </cell>
          <cell r="Q747"/>
          <cell r="R747">
            <v>120358711</v>
          </cell>
          <cell r="S747"/>
          <cell r="T747"/>
          <cell r="U747"/>
          <cell r="V747">
            <v>8145005</v>
          </cell>
          <cell r="W747"/>
          <cell r="X747">
            <v>-18578360.810000002</v>
          </cell>
          <cell r="Y747"/>
          <cell r="Z747"/>
          <cell r="AA747"/>
          <cell r="AB747">
            <v>884605.30330000003</v>
          </cell>
          <cell r="AC747"/>
          <cell r="AD747">
            <v>110809960.49329999</v>
          </cell>
          <cell r="AE747"/>
          <cell r="AF747"/>
          <cell r="AG747"/>
          <cell r="AH747">
            <v>7447169</v>
          </cell>
          <cell r="AI747"/>
          <cell r="AJ747">
            <v>-12564683.170000002</v>
          </cell>
          <cell r="AK747"/>
          <cell r="AL747"/>
          <cell r="AM747"/>
          <cell r="AN747">
            <v>587490.92480000004</v>
          </cell>
          <cell r="AO747"/>
          <cell r="AP747">
            <v>106279937.24810001</v>
          </cell>
        </row>
        <row r="748">
          <cell r="A748"/>
          <cell r="B748"/>
          <cell r="C748"/>
          <cell r="D748"/>
          <cell r="E748"/>
          <cell r="F748"/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/>
          <cell r="S748"/>
          <cell r="T748"/>
          <cell r="U748"/>
          <cell r="V748"/>
          <cell r="W748"/>
          <cell r="X748"/>
          <cell r="Y748"/>
          <cell r="Z748"/>
          <cell r="AA748"/>
          <cell r="AB748"/>
          <cell r="AC748"/>
          <cell r="AD748"/>
          <cell r="AE748"/>
          <cell r="AF748"/>
          <cell r="AG748"/>
          <cell r="AH748"/>
          <cell r="AI748"/>
          <cell r="AJ748"/>
          <cell r="AK748"/>
          <cell r="AL748"/>
          <cell r="AM748"/>
          <cell r="AN748"/>
          <cell r="AO748"/>
          <cell r="AP748"/>
        </row>
        <row r="749">
          <cell r="A749"/>
          <cell r="B749"/>
          <cell r="C749"/>
          <cell r="D749"/>
          <cell r="E749"/>
          <cell r="F749" t="str">
            <v>TOTAL ELECTRIC PLANT</v>
          </cell>
          <cell r="G749"/>
          <cell r="H749">
            <v>21091685846.220005</v>
          </cell>
          <cell r="I749"/>
          <cell r="J749">
            <v>-177165799.84000012</v>
          </cell>
          <cell r="K749"/>
          <cell r="L749">
            <v>20914520046.380005</v>
          </cell>
          <cell r="M749"/>
          <cell r="N749">
            <v>-162507860.54000011</v>
          </cell>
          <cell r="O749"/>
          <cell r="P749">
            <v>20752012185.84</v>
          </cell>
          <cell r="Q749"/>
          <cell r="R749">
            <v>6811625346</v>
          </cell>
          <cell r="S749"/>
          <cell r="T749"/>
          <cell r="U749"/>
          <cell r="V749">
            <v>539844361</v>
          </cell>
          <cell r="W749"/>
          <cell r="X749">
            <v>-177165799.84000012</v>
          </cell>
          <cell r="Y749"/>
          <cell r="Z749"/>
          <cell r="AA749"/>
          <cell r="AB749">
            <v>-6405065.0900000036</v>
          </cell>
          <cell r="AC749"/>
          <cell r="AD749">
            <v>7150478655.5799952</v>
          </cell>
          <cell r="AE749"/>
          <cell r="AF749"/>
          <cell r="AG749"/>
          <cell r="AH749">
            <v>534357663</v>
          </cell>
          <cell r="AI749"/>
          <cell r="AJ749">
            <v>-162507860.54000011</v>
          </cell>
          <cell r="AK749"/>
          <cell r="AL749"/>
          <cell r="AM749"/>
          <cell r="AN749">
            <v>-7275381.8122000033</v>
          </cell>
          <cell r="AO749"/>
          <cell r="AP749">
            <v>7497632889.7378025</v>
          </cell>
        </row>
        <row r="750">
          <cell r="A750"/>
          <cell r="B750"/>
          <cell r="C750"/>
          <cell r="D750"/>
          <cell r="E750"/>
          <cell r="F750"/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/>
          <cell r="S750"/>
          <cell r="T750"/>
          <cell r="U750"/>
          <cell r="V750"/>
          <cell r="W750"/>
          <cell r="X750"/>
          <cell r="Y750"/>
          <cell r="Z750"/>
          <cell r="AA750"/>
          <cell r="AB750"/>
          <cell r="AC750"/>
          <cell r="AD750"/>
          <cell r="AE750"/>
          <cell r="AF750"/>
          <cell r="AG750"/>
          <cell r="AH750"/>
          <cell r="AI750"/>
          <cell r="AJ750"/>
          <cell r="AK750"/>
          <cell r="AL750"/>
          <cell r="AM750"/>
          <cell r="AN750"/>
          <cell r="AO750"/>
          <cell r="AP750"/>
        </row>
        <row r="751">
          <cell r="A751"/>
          <cell r="B751"/>
          <cell r="C751"/>
          <cell r="D751"/>
          <cell r="E751"/>
          <cell r="F751"/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/>
          <cell r="S751"/>
          <cell r="T751"/>
          <cell r="U751"/>
          <cell r="V751"/>
          <cell r="W751"/>
          <cell r="X751"/>
          <cell r="Y751"/>
          <cell r="Z751"/>
          <cell r="AA751"/>
          <cell r="AB751"/>
          <cell r="AC751"/>
          <cell r="AD751"/>
          <cell r="AE751"/>
          <cell r="AF751"/>
          <cell r="AG751"/>
          <cell r="AH751"/>
          <cell r="AI751"/>
          <cell r="AJ751"/>
          <cell r="AK751"/>
          <cell r="AL751"/>
          <cell r="AM751"/>
          <cell r="AN751"/>
          <cell r="AO751"/>
          <cell r="AP751"/>
        </row>
        <row r="752">
          <cell r="A752"/>
          <cell r="B752"/>
          <cell r="C752"/>
          <cell r="D752"/>
          <cell r="E752"/>
          <cell r="F752"/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/>
          <cell r="S752"/>
          <cell r="T752"/>
          <cell r="U752"/>
          <cell r="V752"/>
          <cell r="W752"/>
          <cell r="X752"/>
          <cell r="Y752"/>
          <cell r="Z752"/>
          <cell r="AA752"/>
          <cell r="AB752"/>
          <cell r="AC752"/>
          <cell r="AD752"/>
          <cell r="AE752"/>
          <cell r="AF752"/>
          <cell r="AG752"/>
          <cell r="AH752"/>
          <cell r="AI752"/>
          <cell r="AJ752"/>
          <cell r="AK752"/>
          <cell r="AL752"/>
          <cell r="AM752"/>
          <cell r="AN752"/>
          <cell r="AO752"/>
          <cell r="AP752"/>
        </row>
        <row r="753">
          <cell r="A753"/>
          <cell r="B753"/>
          <cell r="C753"/>
          <cell r="D753"/>
          <cell r="E753"/>
          <cell r="F753"/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/>
          <cell r="S753"/>
          <cell r="T753"/>
          <cell r="U753"/>
          <cell r="V753"/>
          <cell r="W753"/>
          <cell r="X753"/>
          <cell r="Y753"/>
          <cell r="Z753"/>
          <cell r="AA753"/>
          <cell r="AB753"/>
          <cell r="AC753"/>
          <cell r="AD753"/>
          <cell r="AE753"/>
          <cell r="AF753"/>
          <cell r="AG753"/>
          <cell r="AH753"/>
          <cell r="AI753"/>
          <cell r="AJ753"/>
          <cell r="AK753"/>
          <cell r="AL753"/>
          <cell r="AM753"/>
          <cell r="AN753"/>
          <cell r="AO753"/>
          <cell r="AP753"/>
        </row>
        <row r="754">
          <cell r="A754"/>
          <cell r="B754"/>
          <cell r="C754"/>
          <cell r="D754"/>
          <cell r="E754"/>
          <cell r="F754"/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/>
          <cell r="S754"/>
          <cell r="T754"/>
          <cell r="U754"/>
          <cell r="V754"/>
          <cell r="W754"/>
          <cell r="X754"/>
          <cell r="Y754"/>
          <cell r="Z754"/>
          <cell r="AA754"/>
          <cell r="AB754"/>
          <cell r="AC754"/>
          <cell r="AD754"/>
          <cell r="AE754"/>
          <cell r="AF754"/>
          <cell r="AG754"/>
          <cell r="AH754"/>
          <cell r="AI754"/>
          <cell r="AJ754"/>
          <cell r="AK754"/>
          <cell r="AL754"/>
          <cell r="AM754"/>
          <cell r="AN754"/>
          <cell r="AO754"/>
          <cell r="AP754"/>
        </row>
        <row r="755">
          <cell r="A755"/>
          <cell r="B755"/>
          <cell r="C755"/>
          <cell r="D755"/>
          <cell r="E755"/>
          <cell r="F755"/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/>
          <cell r="S755"/>
          <cell r="T755"/>
          <cell r="U755"/>
          <cell r="V755"/>
          <cell r="W755"/>
          <cell r="X755"/>
          <cell r="Y755"/>
          <cell r="Z755"/>
          <cell r="AA755"/>
          <cell r="AB755"/>
          <cell r="AC755"/>
          <cell r="AD755"/>
          <cell r="AE755"/>
          <cell r="AF755"/>
          <cell r="AG755"/>
          <cell r="AH755"/>
          <cell r="AI755"/>
          <cell r="AJ755"/>
          <cell r="AK755"/>
          <cell r="AL755"/>
          <cell r="AM755"/>
          <cell r="AN755"/>
          <cell r="AO755"/>
          <cell r="AP755"/>
        </row>
        <row r="756">
          <cell r="A756"/>
          <cell r="B756"/>
          <cell r="C756"/>
          <cell r="D756"/>
          <cell r="E756"/>
          <cell r="F756"/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/>
          <cell r="S756"/>
          <cell r="T756"/>
          <cell r="U756"/>
          <cell r="V756"/>
          <cell r="W756"/>
          <cell r="X756"/>
          <cell r="Y756"/>
          <cell r="Z756"/>
          <cell r="AA756"/>
          <cell r="AB756"/>
          <cell r="AC756"/>
          <cell r="AD756"/>
          <cell r="AE756"/>
          <cell r="AF756"/>
          <cell r="AG756"/>
          <cell r="AH756"/>
          <cell r="AI756"/>
          <cell r="AJ756"/>
          <cell r="AK756"/>
          <cell r="AL756"/>
          <cell r="AM756"/>
          <cell r="AN756"/>
          <cell r="AO756"/>
          <cell r="AP756"/>
        </row>
        <row r="757">
          <cell r="A757"/>
          <cell r="B757"/>
          <cell r="C757"/>
          <cell r="D757"/>
          <cell r="E757"/>
          <cell r="F757"/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/>
          <cell r="S757"/>
          <cell r="T757"/>
          <cell r="U757"/>
          <cell r="V757"/>
          <cell r="W757"/>
          <cell r="X757"/>
          <cell r="Y757"/>
          <cell r="Z757"/>
          <cell r="AA757"/>
          <cell r="AB757"/>
          <cell r="AC757"/>
          <cell r="AD757"/>
          <cell r="AE757"/>
          <cell r="AF757"/>
          <cell r="AG757"/>
          <cell r="AH757"/>
          <cell r="AI757"/>
          <cell r="AJ757"/>
          <cell r="AK757"/>
          <cell r="AL757"/>
          <cell r="AM757"/>
          <cell r="AN757"/>
          <cell r="AO757"/>
          <cell r="AP757"/>
        </row>
        <row r="758">
          <cell r="A758"/>
          <cell r="B758"/>
          <cell r="C758"/>
          <cell r="D758"/>
          <cell r="E758" t="str">
            <v>RECONCILIATION</v>
          </cell>
          <cell r="F758"/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/>
          <cell r="S758"/>
          <cell r="T758"/>
          <cell r="U758"/>
          <cell r="V758"/>
          <cell r="W758"/>
          <cell r="X758"/>
          <cell r="Y758"/>
          <cell r="Z758"/>
          <cell r="AA758"/>
          <cell r="AB758"/>
          <cell r="AC758"/>
          <cell r="AD758"/>
          <cell r="AE758"/>
          <cell r="AF758"/>
          <cell r="AG758"/>
          <cell r="AH758"/>
          <cell r="AI758"/>
          <cell r="AJ758"/>
          <cell r="AK758"/>
          <cell r="AL758"/>
          <cell r="AM758"/>
          <cell r="AN758"/>
          <cell r="AO758"/>
          <cell r="AP758"/>
        </row>
        <row r="759">
          <cell r="A759"/>
          <cell r="B759"/>
          <cell r="C759"/>
          <cell r="D759"/>
          <cell r="E759"/>
          <cell r="F759"/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/>
          <cell r="S759"/>
          <cell r="T759"/>
          <cell r="U759"/>
          <cell r="V759"/>
          <cell r="W759"/>
          <cell r="X759"/>
          <cell r="Y759"/>
          <cell r="Z759"/>
          <cell r="AA759"/>
          <cell r="AB759"/>
          <cell r="AC759"/>
          <cell r="AD759"/>
          <cell r="AE759"/>
          <cell r="AF759"/>
          <cell r="AG759"/>
          <cell r="AH759"/>
          <cell r="AI759"/>
          <cell r="AJ759"/>
          <cell r="AK759"/>
          <cell r="AL759"/>
          <cell r="AM759"/>
          <cell r="AN759"/>
          <cell r="AO759"/>
          <cell r="AP759"/>
        </row>
        <row r="760">
          <cell r="A760"/>
          <cell r="B760"/>
          <cell r="C760"/>
          <cell r="D760"/>
          <cell r="E760" t="str">
            <v>Amortization Accounts</v>
          </cell>
          <cell r="F760"/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/>
          <cell r="S760"/>
          <cell r="T760"/>
          <cell r="U760"/>
          <cell r="V760"/>
          <cell r="W760"/>
          <cell r="X760"/>
          <cell r="Y760"/>
          <cell r="Z760"/>
          <cell r="AA760"/>
          <cell r="AB760"/>
          <cell r="AC760"/>
          <cell r="AD760"/>
          <cell r="AE760"/>
          <cell r="AF760"/>
          <cell r="AG760"/>
          <cell r="AH760"/>
          <cell r="AI760"/>
          <cell r="AJ760"/>
          <cell r="AK760"/>
          <cell r="AL760"/>
          <cell r="AM760"/>
          <cell r="AN760"/>
          <cell r="AO760"/>
          <cell r="AP760"/>
        </row>
        <row r="761">
          <cell r="A761"/>
          <cell r="B761"/>
          <cell r="C761"/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/>
          <cell r="H761">
            <v>12769896.23</v>
          </cell>
          <cell r="I761"/>
          <cell r="J761"/>
          <cell r="K761"/>
          <cell r="L761"/>
          <cell r="M761"/>
          <cell r="N761"/>
          <cell r="O761"/>
          <cell r="P761"/>
          <cell r="Q761"/>
          <cell r="R761"/>
          <cell r="S761"/>
          <cell r="T761"/>
          <cell r="U761"/>
          <cell r="V761"/>
          <cell r="W761"/>
          <cell r="X761"/>
          <cell r="Y761"/>
          <cell r="Z761"/>
          <cell r="AA761"/>
          <cell r="AB761"/>
          <cell r="AC761"/>
          <cell r="AD761"/>
          <cell r="AE761"/>
          <cell r="AF761"/>
          <cell r="AG761"/>
          <cell r="AH761" t="e">
            <v>#N/A</v>
          </cell>
          <cell r="AI761"/>
          <cell r="AJ761" t="e">
            <v>#N/A</v>
          </cell>
          <cell r="AK761"/>
          <cell r="AL761"/>
          <cell r="AM761"/>
          <cell r="AN761"/>
          <cell r="AO761"/>
          <cell r="AP761"/>
        </row>
        <row r="762">
          <cell r="A762"/>
          <cell r="B762"/>
          <cell r="C762"/>
          <cell r="D762">
            <v>391</v>
          </cell>
          <cell r="E762" t="str">
            <v>391.00</v>
          </cell>
          <cell r="F762" t="str">
            <v>Office Furniture</v>
          </cell>
          <cell r="G762"/>
          <cell r="H762">
            <v>20976668.91</v>
          </cell>
          <cell r="I762"/>
          <cell r="J762"/>
          <cell r="K762"/>
          <cell r="L762"/>
          <cell r="M762"/>
          <cell r="N762"/>
          <cell r="O762"/>
          <cell r="P762"/>
          <cell r="Q762"/>
          <cell r="R762"/>
          <cell r="S762"/>
          <cell r="T762"/>
          <cell r="U762"/>
          <cell r="V762"/>
          <cell r="W762"/>
          <cell r="X762"/>
          <cell r="Y762"/>
          <cell r="Z762"/>
          <cell r="AA762"/>
          <cell r="AB762"/>
          <cell r="AC762"/>
          <cell r="AD762"/>
          <cell r="AE762"/>
          <cell r="AF762"/>
          <cell r="AG762"/>
          <cell r="AH762" t="e">
            <v>#N/A</v>
          </cell>
          <cell r="AI762"/>
          <cell r="AJ762" t="e">
            <v>#N/A</v>
          </cell>
          <cell r="AK762"/>
          <cell r="AL762"/>
          <cell r="AM762"/>
          <cell r="AN762"/>
          <cell r="AO762"/>
          <cell r="AP762"/>
        </row>
      </sheetData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 refreshError="1"/>
      <sheetData sheetId="1">
        <row r="216">
          <cell r="G216" t="str">
            <v>220000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cess Reserve Entries"/>
      <sheetName val="ExR-Monthly"/>
      <sheetName val="Monthly Calc"/>
      <sheetName val="Hunter"/>
      <sheetName val="Colstrip"/>
      <sheetName val="Klamath Rates for WY &amp; ID"/>
      <sheetName val="K-WY-ID Monthly"/>
      <sheetName val="Defer Rate Impl - OR &amp; WA"/>
      <sheetName val="Defer Rate Impl - UT &amp; WY &amp; ID"/>
      <sheetName val="Monthly Def - All States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Monthly - Carbon Plant"/>
      <sheetName val="Carbon NBV"/>
      <sheetName val="Carbon Rates"/>
      <sheetName val="New Accounts"/>
      <sheetName val="Month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D4">
            <v>705237.33333333337</v>
          </cell>
        </row>
      </sheetData>
      <sheetData sheetId="12">
        <row r="4">
          <cell r="B4">
            <v>811558.75</v>
          </cell>
        </row>
      </sheetData>
      <sheetData sheetId="13">
        <row r="4">
          <cell r="B4">
            <v>170114.42</v>
          </cell>
        </row>
      </sheetData>
      <sheetData sheetId="14"/>
      <sheetData sheetId="15"/>
      <sheetData sheetId="16"/>
      <sheetData sheetId="17">
        <row r="2">
          <cell r="C2">
            <v>865460.63</v>
          </cell>
        </row>
      </sheetData>
      <sheetData sheetId="18"/>
      <sheetData sheetId="19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Y07-08 Storm ord"/>
      <sheetName val="CY08 Storm Group List_6.6.8"/>
      <sheetName val="SE16n-AUFK"/>
      <sheetName val="OrdWbs"/>
      <sheetName val="OCT ord"/>
      <sheetName val="Sheet1"/>
      <sheetName val="ordwbsnov08"/>
      <sheetName val="rmpnov08"/>
      <sheetName val="ppnov08"/>
      <sheetName val="rmp1008ord"/>
      <sheetName val="pp1008ord"/>
      <sheetName val="ppsep08"/>
      <sheetName val="rmpsep08"/>
    </sheetNames>
    <sheetDataSet>
      <sheetData sheetId="0"/>
      <sheetData sheetId="1"/>
      <sheetData sheetId="2">
        <row r="1">
          <cell r="A1" t="str">
            <v>Order</v>
          </cell>
          <cell r="B1" t="str">
            <v>Short text</v>
          </cell>
        </row>
        <row r="2">
          <cell r="A2">
            <v>231581</v>
          </cell>
          <cell r="B2" t="str">
            <v>PCC Dispatch:  Storm exp 01/03/08</v>
          </cell>
        </row>
        <row r="3">
          <cell r="A3">
            <v>231601</v>
          </cell>
          <cell r="B3" t="str">
            <v>STM 01/04/08 PORTLAND CUST CONTACT</v>
          </cell>
        </row>
        <row r="4">
          <cell r="A4">
            <v>231602</v>
          </cell>
          <cell r="B4" t="str">
            <v>STM 01/04/08 WASATCH CREDIT CENTER</v>
          </cell>
        </row>
        <row r="5">
          <cell r="A5">
            <v>231603</v>
          </cell>
          <cell r="B5" t="str">
            <v>STM 01/04/08 PERFORM RPT-TELEPHONE</v>
          </cell>
        </row>
        <row r="6">
          <cell r="A6">
            <v>231604</v>
          </cell>
          <cell r="B6" t="str">
            <v>SCC Dispatch:  Storm 01/04/08</v>
          </cell>
        </row>
        <row r="7">
          <cell r="A7">
            <v>231641</v>
          </cell>
          <cell r="B7" t="str">
            <v>PCC Dispatch:  Storm exp 01/07/08</v>
          </cell>
        </row>
        <row r="8">
          <cell r="A8">
            <v>231721</v>
          </cell>
          <cell r="B8" t="str">
            <v>STM 01/27/08 PORTLAND CUST CONTACT</v>
          </cell>
        </row>
        <row r="9">
          <cell r="A9">
            <v>231722</v>
          </cell>
          <cell r="B9" t="str">
            <v>STM 01/27/08 WASATCH CREDIT CENTER</v>
          </cell>
        </row>
        <row r="10">
          <cell r="A10">
            <v>231723</v>
          </cell>
          <cell r="B10" t="str">
            <v>STM 01/27/08 PERFORM RPT-TELEPHONE</v>
          </cell>
        </row>
        <row r="11">
          <cell r="A11">
            <v>231724</v>
          </cell>
          <cell r="B11" t="str">
            <v>SCC Dispatch:  Storm 01/27/08</v>
          </cell>
        </row>
        <row r="12">
          <cell r="A12">
            <v>231726</v>
          </cell>
          <cell r="B12" t="str">
            <v>STM 01/31/08 PORTLAND CUST CONTACT</v>
          </cell>
        </row>
        <row r="13">
          <cell r="A13">
            <v>231727</v>
          </cell>
          <cell r="B13" t="str">
            <v>STM 01/31/08 WASATCH CREDIT CENTER</v>
          </cell>
        </row>
        <row r="14">
          <cell r="A14">
            <v>231728</v>
          </cell>
          <cell r="B14" t="str">
            <v>STM 01/31/08 PERFORM RPT-TELEPHONE</v>
          </cell>
        </row>
        <row r="15">
          <cell r="A15">
            <v>231729</v>
          </cell>
          <cell r="B15" t="str">
            <v>SCC Dispatch:  Storm 01/31/08</v>
          </cell>
        </row>
        <row r="16">
          <cell r="A16">
            <v>231882</v>
          </cell>
          <cell r="B16" t="str">
            <v>STM 03/01/08 PORTLAND CUST CONTACT</v>
          </cell>
        </row>
        <row r="17">
          <cell r="A17">
            <v>231883</v>
          </cell>
          <cell r="B17" t="str">
            <v>STM 03/01/08 WASATCH CREDIT CENTER</v>
          </cell>
        </row>
        <row r="18">
          <cell r="A18">
            <v>231884</v>
          </cell>
          <cell r="B18" t="str">
            <v>STM 03/01/08 PERFORM RPT-TELEPHONE</v>
          </cell>
        </row>
        <row r="19">
          <cell r="A19">
            <v>231885</v>
          </cell>
          <cell r="B19" t="str">
            <v>SCC Dispatch:  Storm 03/01/08</v>
          </cell>
        </row>
        <row r="20">
          <cell r="A20">
            <v>232023</v>
          </cell>
          <cell r="B20" t="str">
            <v>STM 03/13/08 PORTLAND CUST CONTACT</v>
          </cell>
        </row>
        <row r="21">
          <cell r="A21">
            <v>232024</v>
          </cell>
          <cell r="B21" t="str">
            <v>STM 03/13/08 WASATCH CREDIT CENTER</v>
          </cell>
        </row>
        <row r="22">
          <cell r="A22">
            <v>232025</v>
          </cell>
          <cell r="B22" t="str">
            <v>STM 03/13/08 PERFORM RPT-TELEPHONE</v>
          </cell>
        </row>
        <row r="23">
          <cell r="A23">
            <v>232026</v>
          </cell>
          <cell r="B23" t="str">
            <v>SCC Dispatch:  Storm 03/13/08</v>
          </cell>
        </row>
        <row r="24">
          <cell r="A24">
            <v>232105</v>
          </cell>
          <cell r="B24" t="str">
            <v>STM 04/04/08 PORTLAND CUST CONTACT</v>
          </cell>
        </row>
        <row r="25">
          <cell r="A25">
            <v>232106</v>
          </cell>
          <cell r="B25" t="str">
            <v>STM 04/04/08 WASATCH CREDIT CENTER</v>
          </cell>
        </row>
        <row r="26">
          <cell r="A26">
            <v>232107</v>
          </cell>
          <cell r="B26" t="str">
            <v>STM 04/04/08 PERFORM RPT-TELEPHONE</v>
          </cell>
        </row>
        <row r="27">
          <cell r="A27">
            <v>232108</v>
          </cell>
          <cell r="B27" t="str">
            <v>SCC Dispatch:  Storm 04/04/08</v>
          </cell>
        </row>
        <row r="28">
          <cell r="A28">
            <v>232109</v>
          </cell>
          <cell r="B28" t="str">
            <v>STM 04/07/08 PORTLAND CUST CONTACT</v>
          </cell>
        </row>
        <row r="29">
          <cell r="A29">
            <v>232110</v>
          </cell>
          <cell r="B29" t="str">
            <v>STM 04/07/08 WASATCH CREDIT CENTER</v>
          </cell>
        </row>
        <row r="30">
          <cell r="A30">
            <v>232111</v>
          </cell>
          <cell r="B30" t="str">
            <v>STM 04/07/08 PERFORM RPT-TELEPHONE</v>
          </cell>
        </row>
        <row r="31">
          <cell r="A31">
            <v>232112</v>
          </cell>
          <cell r="B31" t="str">
            <v>SCC Dispatch:  Storm 04/07/08</v>
          </cell>
        </row>
        <row r="32">
          <cell r="A32">
            <v>232174</v>
          </cell>
          <cell r="B32" t="str">
            <v>STM 05/20/08 PORTLAND CUST CONTACT</v>
          </cell>
        </row>
        <row r="33">
          <cell r="A33">
            <v>232175</v>
          </cell>
          <cell r="B33" t="str">
            <v>STM 05/20/08 WASATCH CREDIT CENTER</v>
          </cell>
        </row>
        <row r="34">
          <cell r="A34">
            <v>232176</v>
          </cell>
          <cell r="B34" t="str">
            <v>STM 05/20/08 PERFORM RPT-TELEPHONE</v>
          </cell>
        </row>
        <row r="35">
          <cell r="A35">
            <v>232177</v>
          </cell>
          <cell r="B35" t="str">
            <v>SCC Dispatch:  Storm 05/20/08</v>
          </cell>
        </row>
        <row r="36">
          <cell r="A36">
            <v>232178</v>
          </cell>
          <cell r="B36" t="str">
            <v>STM 05/20/08 PORTLAND CUST CONTACT</v>
          </cell>
        </row>
        <row r="37">
          <cell r="A37">
            <v>232179</v>
          </cell>
          <cell r="B37" t="str">
            <v>STM 05/20/08 WASATCH CREDIT CENTER</v>
          </cell>
        </row>
        <row r="38">
          <cell r="A38">
            <v>232180</v>
          </cell>
          <cell r="B38" t="str">
            <v>STM 05/20/08 PERFORM RPT-TELEPHONE</v>
          </cell>
        </row>
        <row r="39">
          <cell r="A39">
            <v>232193</v>
          </cell>
          <cell r="B39" t="str">
            <v>PCC Dispatch:  05/22/08 Storm</v>
          </cell>
        </row>
        <row r="40">
          <cell r="A40">
            <v>232341</v>
          </cell>
          <cell r="B40" t="str">
            <v>SCC Dispatch:  Storm 05/20/08</v>
          </cell>
        </row>
        <row r="41">
          <cell r="A41">
            <v>2996397</v>
          </cell>
          <cell r="B41" t="str">
            <v>REPLACE ANCHOR/GUY/100 W. MAIN CLEVELAND</v>
          </cell>
        </row>
        <row r="42">
          <cell r="A42">
            <v>5035779</v>
          </cell>
          <cell r="B42" t="str">
            <v>ATF-AMF13 BROKEN PL 800 N 100 W AM FK</v>
          </cell>
        </row>
        <row r="43">
          <cell r="A43">
            <v>5075397</v>
          </cell>
          <cell r="B43" t="str">
            <v>ATF CUTOUT FAILED IN STORM,BURNEDPOLE</v>
          </cell>
        </row>
        <row r="44">
          <cell r="A44">
            <v>5075403</v>
          </cell>
          <cell r="B44" t="str">
            <v>REPLACE 3 POLES. AMM 12 2 MI. W. OF DUMP</v>
          </cell>
        </row>
        <row r="45">
          <cell r="A45">
            <v>5075414</v>
          </cell>
          <cell r="B45" t="str">
            <v>ATF REPLACED ROTTED 40' SINGLE PHASE TAN</v>
          </cell>
        </row>
        <row r="46">
          <cell r="A46">
            <v>5075440</v>
          </cell>
          <cell r="B46" t="str">
            <v>ATF STORM BROKE OFF 40' POLE</v>
          </cell>
        </row>
        <row r="47">
          <cell r="A47">
            <v>5075442</v>
          </cell>
          <cell r="B47" t="str">
            <v>ATF REPLACED BURNED OFF POLE</v>
          </cell>
        </row>
        <row r="48">
          <cell r="A48">
            <v>5075453</v>
          </cell>
          <cell r="B48" t="str">
            <v>STORM REPLACE XFMR JFF21 1845 E. 300 N.J</v>
          </cell>
        </row>
        <row r="49">
          <cell r="A49">
            <v>5075454</v>
          </cell>
          <cell r="B49" t="str">
            <v>IEW: STORM REPLACE 3 POLES &amp; RISER</v>
          </cell>
        </row>
        <row r="50">
          <cell r="A50">
            <v>5075455</v>
          </cell>
          <cell r="B50" t="str">
            <v>STORM CIB13 2550 S. 45TH WEST, IDAHO FAL</v>
          </cell>
        </row>
        <row r="51">
          <cell r="A51">
            <v>5075456</v>
          </cell>
          <cell r="B51" t="str">
            <v>STORM BROKEN POLE HYS12 5490 W. 8100N.IF</v>
          </cell>
        </row>
        <row r="52">
          <cell r="A52">
            <v>5075457</v>
          </cell>
          <cell r="B52" t="str">
            <v>IEW: STORM REPLACE TANGENT POLE</v>
          </cell>
        </row>
        <row r="53">
          <cell r="A53">
            <v>5075458</v>
          </cell>
          <cell r="B53" t="str">
            <v>IEW:STORM REPLACE POLE &amp; REHANG TUB</v>
          </cell>
        </row>
        <row r="54">
          <cell r="A54">
            <v>5075459</v>
          </cell>
          <cell r="B54" t="str">
            <v>IEW:STORM REPLACE TANGENT POLE</v>
          </cell>
        </row>
        <row r="55">
          <cell r="A55">
            <v>5075461</v>
          </cell>
          <cell r="B55" t="str">
            <v>ATF REPLACED LEAKING TRANSFORMER</v>
          </cell>
        </row>
        <row r="56">
          <cell r="A56">
            <v>5075462</v>
          </cell>
          <cell r="B56" t="str">
            <v>STORMAMM12 AMMON RD. &amp; SAN CARLOS ST.</v>
          </cell>
        </row>
        <row r="57">
          <cell r="A57">
            <v>5081271</v>
          </cell>
          <cell r="B57" t="str">
            <v>CHS12 REPLACE POLE AND TRANSFORMER</v>
          </cell>
        </row>
        <row r="58">
          <cell r="A58">
            <v>5081274</v>
          </cell>
          <cell r="B58" t="str">
            <v>FPIA FP 269000 RPL POLE CHS11</v>
          </cell>
        </row>
        <row r="59">
          <cell r="A59">
            <v>5103223</v>
          </cell>
          <cell r="B59" t="str">
            <v>ATF/40' POLE/400 W VINE ST. TOOELE</v>
          </cell>
        </row>
        <row r="60">
          <cell r="A60">
            <v>5103231</v>
          </cell>
          <cell r="B60" t="str">
            <v>ATF/50 FT POLE/PINE CYN-DROUBAY TOOELE</v>
          </cell>
        </row>
        <row r="61">
          <cell r="A61">
            <v>5103232</v>
          </cell>
          <cell r="B61" t="str">
            <v>ATF/35' POLE/49 E PINHURST AVE. TOOELE</v>
          </cell>
        </row>
        <row r="62">
          <cell r="A62">
            <v>5106081</v>
          </cell>
          <cell r="B62" t="str">
            <v>RMP;LONE MT.PRIMARY METERING &amp; POLE REMO</v>
          </cell>
        </row>
        <row r="63">
          <cell r="A63">
            <v>5106512</v>
          </cell>
          <cell r="B63" t="str">
            <v>ATF: BTH12, 12000 W 11200 N BOTHWELL, UT</v>
          </cell>
        </row>
        <row r="64">
          <cell r="A64">
            <v>5106513</v>
          </cell>
          <cell r="B64" t="str">
            <v>ATF: DEW12 13820 N 3100 W COLLINSTON UT</v>
          </cell>
        </row>
        <row r="65">
          <cell r="A65">
            <v>5106514</v>
          </cell>
          <cell r="B65" t="str">
            <v>ATF: FDG11, 2920 W 16800 N FIELDING, UT</v>
          </cell>
        </row>
        <row r="66">
          <cell r="A66">
            <v>5114407</v>
          </cell>
          <cell r="B66" t="str">
            <v>ATF:OGD-2750 GRANT, BURNED POLE/STORM</v>
          </cell>
        </row>
        <row r="67">
          <cell r="A67">
            <v>5119682</v>
          </cell>
          <cell r="B67" t="str">
            <v>OAK 11/REPLACE TRANSFORMER/STORM</v>
          </cell>
        </row>
        <row r="68">
          <cell r="A68">
            <v>5119690</v>
          </cell>
          <cell r="B68" t="str">
            <v>SNYDERVILLE 12/REPLACE POLE/POLE FIRE</v>
          </cell>
        </row>
        <row r="69">
          <cell r="A69">
            <v>5132924</v>
          </cell>
          <cell r="B69" t="str">
            <v>ATF: SYR-4475W 1700S, REPL POLE/STORM</v>
          </cell>
        </row>
        <row r="70">
          <cell r="A70">
            <v>5133283</v>
          </cell>
          <cell r="B70" t="str">
            <v>STM: KFC 5L82 WINTER WIND STORM</v>
          </cell>
        </row>
        <row r="71">
          <cell r="A71">
            <v>5133451</v>
          </cell>
          <cell r="B71" t="str">
            <v>STM: ENT DIST 01/04/08 WIND STORM</v>
          </cell>
        </row>
        <row r="72">
          <cell r="A72">
            <v>5133549</v>
          </cell>
          <cell r="B72" t="str">
            <v>STM: PEN TRNS 01/04/08 WIND STORM</v>
          </cell>
        </row>
        <row r="73">
          <cell r="A73">
            <v>5133617</v>
          </cell>
          <cell r="B73" t="str">
            <v>STM: PEN DIST 01/04/08 WIND STORM</v>
          </cell>
        </row>
        <row r="74">
          <cell r="A74">
            <v>5133672</v>
          </cell>
          <cell r="B74" t="str">
            <v>STM: WAL 01-04-08 WIND STORM</v>
          </cell>
        </row>
        <row r="75">
          <cell r="A75">
            <v>5133771</v>
          </cell>
          <cell r="B75" t="str">
            <v>STM: WAL Trans ALPOWA: 238043 WW TO LEWI</v>
          </cell>
        </row>
        <row r="76">
          <cell r="A76">
            <v>5133821</v>
          </cell>
          <cell r="B76" t="str">
            <v>MCCLELLAND-MIDVALLEY 138KV LINE STR.#27</v>
          </cell>
        </row>
        <row r="77">
          <cell r="A77">
            <v>5133924</v>
          </cell>
          <cell r="B77" t="str">
            <v>STM: PEN PINECREEK 69KV - UMAPINE TAP</v>
          </cell>
        </row>
        <row r="78">
          <cell r="A78">
            <v>5133944</v>
          </cell>
          <cell r="B78" t="str">
            <v>STM: MED 01/04/08 WIND &amp; RAIN STORM</v>
          </cell>
        </row>
        <row r="79">
          <cell r="A79">
            <v>5134010</v>
          </cell>
          <cell r="B79" t="str">
            <v>STM: CRE 01/04/08 WIND STORM</v>
          </cell>
        </row>
        <row r="80">
          <cell r="A80">
            <v>5134020</v>
          </cell>
          <cell r="B80" t="str">
            <v>STM: MED Trans 01/01/08 Wind/Rain Storm</v>
          </cell>
        </row>
        <row r="81">
          <cell r="A81">
            <v>5134039</v>
          </cell>
          <cell r="B81" t="str">
            <v>STM: MTS 01/04/08 Storm</v>
          </cell>
        </row>
        <row r="82">
          <cell r="A82">
            <v>5134071</v>
          </cell>
          <cell r="B82" t="str">
            <v>STM: ROS DIST 01/04/08 WIND/RAINSTORM</v>
          </cell>
        </row>
        <row r="83">
          <cell r="A83">
            <v>5134075</v>
          </cell>
          <cell r="B83" t="str">
            <v>ATC/DOWN WIRE/3121 E MORNINGSIDE CIR</v>
          </cell>
        </row>
        <row r="84">
          <cell r="A84">
            <v>5134085</v>
          </cell>
          <cell r="B84" t="str">
            <v>ATF SEC FP 310800 67 W GUEST/3525 S</v>
          </cell>
        </row>
        <row r="85">
          <cell r="A85">
            <v>5134096</v>
          </cell>
          <cell r="B85" t="str">
            <v>ATF PRI DWN FP 262409 2953 E 3135 S</v>
          </cell>
        </row>
        <row r="86">
          <cell r="A86">
            <v>5134102</v>
          </cell>
          <cell r="B86" t="str">
            <v>ATF POLE FP 285803 7584 W 2820 S</v>
          </cell>
        </row>
        <row r="87">
          <cell r="A87">
            <v>5134107</v>
          </cell>
          <cell r="B87" t="str">
            <v>ATF SEC FP 023903 2721 E 4135 S</v>
          </cell>
        </row>
        <row r="88">
          <cell r="A88">
            <v>5134121</v>
          </cell>
          <cell r="B88" t="str">
            <v>STM: WAL Trans 01/04/08 BLUE MTN STLN TO</v>
          </cell>
        </row>
        <row r="89">
          <cell r="A89">
            <v>5134129</v>
          </cell>
          <cell r="B89" t="str">
            <v>STM: WAL OR 01-04-08 - WIND STORM</v>
          </cell>
        </row>
        <row r="90">
          <cell r="A90">
            <v>5134157</v>
          </cell>
          <cell r="B90" t="str">
            <v>ATF 35' POLE REPLACE 1136 W 10550 S</v>
          </cell>
        </row>
        <row r="91">
          <cell r="A91">
            <v>5134173</v>
          </cell>
          <cell r="B91" t="str">
            <v>ATF/50' 1/0 TRIPLEX/3436 RANCH VIEW</v>
          </cell>
        </row>
        <row r="92">
          <cell r="A92">
            <v>5134221</v>
          </cell>
          <cell r="B92" t="str">
            <v>ATF RPL PRI FP 279026 670 N 1400 W</v>
          </cell>
        </row>
        <row r="93">
          <cell r="A93">
            <v>5134234</v>
          </cell>
          <cell r="B93" t="str">
            <v>ATF 45'PLE FP 252007 3710 E EASTWD 3390S</v>
          </cell>
        </row>
        <row r="94">
          <cell r="A94">
            <v>5134276</v>
          </cell>
          <cell r="B94" t="str">
            <v>RICHFIELD : STORM DAMAGE___(WEST MONORE)</v>
          </cell>
        </row>
        <row r="95">
          <cell r="A95">
            <v>5134285</v>
          </cell>
          <cell r="B95" t="str">
            <v>CAS 5H164 RMP OAK ST REPLACE LIGHT/POLE</v>
          </cell>
        </row>
        <row r="96">
          <cell r="A96">
            <v>5134296</v>
          </cell>
          <cell r="B96" t="str">
            <v>ROCKY MOUNTAIN POWER</v>
          </cell>
        </row>
        <row r="97">
          <cell r="A97">
            <v>5134303</v>
          </cell>
          <cell r="B97" t="str">
            <v>RAW:5H700:RMP,R/R A B/O 35/40 POLE</v>
          </cell>
        </row>
        <row r="98">
          <cell r="A98">
            <v>5134308</v>
          </cell>
          <cell r="B98" t="str">
            <v>RI NEBO-GUNNISON #2 46KV LINE</v>
          </cell>
        </row>
        <row r="99">
          <cell r="A99">
            <v>5134345</v>
          </cell>
          <cell r="B99" t="str">
            <v>STM: WAL LTrans 01/04/08 WIND/RAIN STORM</v>
          </cell>
        </row>
        <row r="100">
          <cell r="A100">
            <v>5134346</v>
          </cell>
          <cell r="B100" t="str">
            <v>STM:COOS DIST 1/5/2008_LIGHTNING/RAIN</v>
          </cell>
        </row>
        <row r="101">
          <cell r="A101">
            <v>5134364</v>
          </cell>
          <cell r="B101" t="str">
            <v>OQUIRRH-TOOELE 138 KV LINE</v>
          </cell>
        </row>
        <row r="102">
          <cell r="A102">
            <v>5134416</v>
          </cell>
          <cell r="B102" t="str">
            <v>STM: GRA 010608 Snow Storm</v>
          </cell>
        </row>
        <row r="103">
          <cell r="A103">
            <v>5134434</v>
          </cell>
          <cell r="B103" t="str">
            <v>ATF 300 BLOCK OF 8 MILE RD-REPLACE POLE</v>
          </cell>
        </row>
        <row r="104">
          <cell r="A104">
            <v>5134457</v>
          </cell>
          <cell r="B104" t="str">
            <v>STM: LIN 01/04/08 Wind &amp; Rain Storm</v>
          </cell>
        </row>
        <row r="105">
          <cell r="A105">
            <v>5134474</v>
          </cell>
          <cell r="B105" t="str">
            <v>ATF- 6300 HAT SIX RD-REPLACE POLE</v>
          </cell>
        </row>
        <row r="106">
          <cell r="A106">
            <v>5134496</v>
          </cell>
          <cell r="B106" t="str">
            <v>ATF-COUNTRY CLUB RD-REPLACE (2) POLES</v>
          </cell>
        </row>
        <row r="107">
          <cell r="A107">
            <v>5134526</v>
          </cell>
          <cell r="B107" t="str">
            <v>ATF-6817 ROTARY RD-REPLACED TRANSFORMER</v>
          </cell>
        </row>
        <row r="108">
          <cell r="A108">
            <v>5134711</v>
          </cell>
          <cell r="B108" t="str">
            <v>TOOELE-MERCUR 46KV LINE STORM REPL.18STR</v>
          </cell>
        </row>
        <row r="109">
          <cell r="A109">
            <v>5134771</v>
          </cell>
          <cell r="B109" t="str">
            <v>ATF BEDTICK RD REPLACE TANGENT POLE</v>
          </cell>
        </row>
        <row r="110">
          <cell r="A110">
            <v>5134977</v>
          </cell>
          <cell r="B110" t="str">
            <v>(ATF) NATRL BRDG 57KV TAP: RPLC INS-16/1</v>
          </cell>
        </row>
        <row r="111">
          <cell r="A111">
            <v>5135101</v>
          </cell>
          <cell r="B111" t="str">
            <v>ATF/35'POLE &amp; 10KVA XFRM/786 W VINE ST.</v>
          </cell>
        </row>
        <row r="112">
          <cell r="A112">
            <v>5135275</v>
          </cell>
          <cell r="B112" t="str">
            <v>ATF/37.5 TO 50KVA XFRM/HGHWY36-FP052300</v>
          </cell>
        </row>
        <row r="113">
          <cell r="A113">
            <v>5135313</v>
          </cell>
          <cell r="B113" t="str">
            <v>ATF/10KVA XFRM/HIGHWAY 36-FP052301</v>
          </cell>
        </row>
        <row r="114">
          <cell r="A114">
            <v>5135368</v>
          </cell>
          <cell r="B114" t="str">
            <v>ATF/10KV XFRM-45'POLE/1260 ERDA WAY-ERDA</v>
          </cell>
        </row>
        <row r="115">
          <cell r="A115">
            <v>5135488</v>
          </cell>
          <cell r="B115" t="str">
            <v>STM: WAL LTrans 01/04/08 R/R POLE 238074</v>
          </cell>
        </row>
        <row r="116">
          <cell r="A116">
            <v>5135503</v>
          </cell>
          <cell r="B116" t="str">
            <v>TOOELE-OPHIR 46KV LINE REPL.STR#52 STORM</v>
          </cell>
        </row>
        <row r="117">
          <cell r="A117">
            <v>5135624</v>
          </cell>
          <cell r="B117" t="str">
            <v>ATF/REPLACE 35'POLE/384 S FAIRLANE ST.</v>
          </cell>
        </row>
        <row r="118">
          <cell r="A118">
            <v>5135655</v>
          </cell>
          <cell r="B118" t="str">
            <v>ATF/REPLACE 35'POLE/688 E 500 N TOOELE</v>
          </cell>
        </row>
        <row r="119">
          <cell r="A119">
            <v>5135701</v>
          </cell>
          <cell r="B119" t="str">
            <v>STM: YRE Dist 01/08/08 Storm</v>
          </cell>
        </row>
        <row r="120">
          <cell r="A120">
            <v>5135720</v>
          </cell>
          <cell r="B120" t="str">
            <v>ATF/35'POLE/2400 W HIGHWAY 138 GRANTSVIL</v>
          </cell>
        </row>
        <row r="121">
          <cell r="A121">
            <v>5135752</v>
          </cell>
          <cell r="B121" t="str">
            <v>ENTERPRISE: REPLACE 40'  POLE WITH 45'</v>
          </cell>
        </row>
        <row r="122">
          <cell r="A122">
            <v>5135776</v>
          </cell>
          <cell r="B122" t="str">
            <v>TOOELE-GRANTSVILLE #1 46KV LINE STORM</v>
          </cell>
        </row>
        <row r="123">
          <cell r="A123">
            <v>5135815</v>
          </cell>
          <cell r="B123" t="str">
            <v>ATF/35'POLE/2400 W HIGHWAY 138-GRANTSVIL</v>
          </cell>
        </row>
        <row r="124">
          <cell r="A124">
            <v>5135873</v>
          </cell>
          <cell r="B124" t="str">
            <v>STM: WAL LTrans 0104/08 POLE 238072 11/0</v>
          </cell>
        </row>
        <row r="125">
          <cell r="A125">
            <v>5135875</v>
          </cell>
          <cell r="B125" t="str">
            <v>STM: WAL Trans 01/04/08 POLE 067362/00</v>
          </cell>
        </row>
        <row r="126">
          <cell r="A126">
            <v>5136163</v>
          </cell>
          <cell r="B126" t="str">
            <v>STM: WAL LTrans 01/04/08 BLUE MTN-ENT TO</v>
          </cell>
        </row>
        <row r="127">
          <cell r="A127">
            <v>5136764</v>
          </cell>
          <cell r="B127" t="str">
            <v>TERMINAL-TOOELE 46KV TAP TO HARDY SALT</v>
          </cell>
        </row>
        <row r="128">
          <cell r="A128">
            <v>5137265</v>
          </cell>
          <cell r="B128" t="str">
            <v>TERMINAL-RITER 46KVDC LINE REPL.#28 STUB</v>
          </cell>
        </row>
        <row r="129">
          <cell r="A129">
            <v>5137478</v>
          </cell>
          <cell r="B129" t="str">
            <v>TERMINAL-TOOELE 46KV TAP TO STANSBURY</v>
          </cell>
        </row>
        <row r="130">
          <cell r="A130">
            <v>5138309</v>
          </cell>
          <cell r="B130" t="str">
            <v>STM: ALB-LEB DIST 01/05/08 WIND/RAIN STO</v>
          </cell>
        </row>
        <row r="131">
          <cell r="A131">
            <v>5138596</v>
          </cell>
          <cell r="B131" t="str">
            <v>ATF 680 E 18TH REPLACE OH TRANSFORMER</v>
          </cell>
        </row>
        <row r="132">
          <cell r="A132">
            <v>5140389</v>
          </cell>
          <cell r="B132" t="str">
            <v>ATF-GLK-523 S 4TH ST, REPLC XFRMR</v>
          </cell>
        </row>
        <row r="133">
          <cell r="A133">
            <v>5140410</v>
          </cell>
          <cell r="B133" t="str">
            <v>TERMINAL-TAYLORSVILLE WEST 46KV LINE</v>
          </cell>
        </row>
        <row r="134">
          <cell r="A134">
            <v>5140575</v>
          </cell>
          <cell r="B134" t="str">
            <v>RIGBY-MUDLAKE #1 69 WATKINS TAP SWITCH</v>
          </cell>
        </row>
        <row r="135">
          <cell r="A135">
            <v>5141965</v>
          </cell>
          <cell r="B135" t="str">
            <v>ATF 11955 HAT SIX RD REPLACE BROKEN POLE</v>
          </cell>
        </row>
        <row r="136">
          <cell r="A136">
            <v>5142057</v>
          </cell>
          <cell r="B136" t="str">
            <v>OLY13/ ATF/ FP 365401/ RPL POLE</v>
          </cell>
        </row>
        <row r="137">
          <cell r="A137">
            <v>5142256</v>
          </cell>
          <cell r="B137" t="str">
            <v>ATF CHANGE OUT 45' POLE 2126 S 1000 E</v>
          </cell>
        </row>
        <row r="138">
          <cell r="A138">
            <v>5142257</v>
          </cell>
          <cell r="B138" t="str">
            <v>ATF CHANGE OUT 45'POLE 2147 E 4800 S</v>
          </cell>
        </row>
        <row r="139">
          <cell r="A139">
            <v>5142260</v>
          </cell>
          <cell r="B139" t="str">
            <v>ATF CHANGE OUT 40' POLE 3905 PARKVIEW DR</v>
          </cell>
        </row>
        <row r="140">
          <cell r="A140">
            <v>5142261</v>
          </cell>
          <cell r="B140" t="str">
            <v>ATF CHANGE OUT 45' POLE 5208 S 1125 E</v>
          </cell>
        </row>
        <row r="141">
          <cell r="A141">
            <v>5142271</v>
          </cell>
          <cell r="B141" t="str">
            <v>STM: ROS Dist 1/27/08 SNOW STORM</v>
          </cell>
        </row>
        <row r="142">
          <cell r="A142">
            <v>5142381</v>
          </cell>
          <cell r="B142" t="str">
            <v>STM: GRA Dist 01/29/08 Snow Storm</v>
          </cell>
        </row>
        <row r="143">
          <cell r="A143">
            <v>5142390</v>
          </cell>
          <cell r="B143" t="str">
            <v>ATF/SPAN CONDUCTOR/716 N 660 W, CNRVL</v>
          </cell>
        </row>
        <row r="144">
          <cell r="A144">
            <v>5142401</v>
          </cell>
          <cell r="B144" t="str">
            <v>STM: ALB-SwHome Dist 01/27/08 Snow Storm</v>
          </cell>
        </row>
        <row r="145">
          <cell r="A145">
            <v>5142409</v>
          </cell>
          <cell r="B145" t="str">
            <v>STM: ALB-STA Dist 1/27/08</v>
          </cell>
        </row>
        <row r="146">
          <cell r="A146">
            <v>5142576</v>
          </cell>
          <cell r="B146" t="str">
            <v>STM: MED Dist 01/28/08 SNOW STORM</v>
          </cell>
        </row>
        <row r="147">
          <cell r="A147">
            <v>5142699</v>
          </cell>
          <cell r="B147" t="str">
            <v>PR BLACKHAWK-FERRON 69KV LINE</v>
          </cell>
        </row>
        <row r="148">
          <cell r="A148">
            <v>5142762</v>
          </cell>
          <cell r="B148" t="str">
            <v>RMP,1471 MILLCREEK RD,BROKEN POLE,STORM</v>
          </cell>
        </row>
        <row r="149">
          <cell r="A149">
            <v>5142838</v>
          </cell>
          <cell r="B149" t="str">
            <v>ATF: 282 N MAIN, VEYO UT</v>
          </cell>
        </row>
        <row r="150">
          <cell r="A150">
            <v>5142863</v>
          </cell>
          <cell r="B150" t="str">
            <v>ROBERTS - MERRILL 69 KV LINE #80</v>
          </cell>
        </row>
        <row r="151">
          <cell r="A151">
            <v>5142895</v>
          </cell>
          <cell r="B151" t="str">
            <v>ATF POLE REPLACEMENT, 1791 EAST 100 NO.</v>
          </cell>
        </row>
        <row r="152">
          <cell r="A152">
            <v>5142915</v>
          </cell>
          <cell r="B152" t="str">
            <v>ATF BURNED OFF POLE MUDLAKE AREA</v>
          </cell>
        </row>
        <row r="153">
          <cell r="A153">
            <v>5142938</v>
          </cell>
          <cell r="B153" t="str">
            <v>ATF: REPLACE REGULATORS DOWN IN STORM</v>
          </cell>
        </row>
        <row r="154">
          <cell r="A154">
            <v>5143079</v>
          </cell>
          <cell r="B154" t="str">
            <v>SIGURD : 130 W CENTER ST BAD TRANS</v>
          </cell>
        </row>
        <row r="155">
          <cell r="A155">
            <v>5143425</v>
          </cell>
          <cell r="B155" t="str">
            <v>ATF TISDALE MTN @ MIDWEST-2 POLES-XFRMR</v>
          </cell>
        </row>
        <row r="156">
          <cell r="A156">
            <v>5143438</v>
          </cell>
          <cell r="B156" t="str">
            <v>STM: CRE 01/30/08 Snow Storm</v>
          </cell>
        </row>
        <row r="157">
          <cell r="A157">
            <v>5143569</v>
          </cell>
          <cell r="B157" t="str">
            <v>STM: ALB DIST 01/27/08 Snow Storm</v>
          </cell>
        </row>
        <row r="158">
          <cell r="A158">
            <v>5143738</v>
          </cell>
          <cell r="B158" t="str">
            <v>STM: YRE 01/28/08 SNOW &amp; WIND</v>
          </cell>
        </row>
        <row r="159">
          <cell r="A159">
            <v>5143878</v>
          </cell>
          <cell r="B159" t="str">
            <v>ATF 1942 HICKORY REPLACE POLE</v>
          </cell>
        </row>
        <row r="160">
          <cell r="A160">
            <v>5144037</v>
          </cell>
          <cell r="B160" t="str">
            <v>ATF: BSH11, 3900 W 2550 N CORINNE, UTAH</v>
          </cell>
        </row>
        <row r="161">
          <cell r="A161">
            <v>5144040</v>
          </cell>
          <cell r="B161" t="str">
            <v>STM: BTH12, 11400 N 11600 W BOTHWELL UT</v>
          </cell>
        </row>
        <row r="162">
          <cell r="A162">
            <v>5144042</v>
          </cell>
          <cell r="B162" t="str">
            <v>STM: BSH11, 973 N 6000 W CORINNE, UTAH</v>
          </cell>
        </row>
        <row r="163">
          <cell r="A163">
            <v>5144043</v>
          </cell>
          <cell r="B163" t="str">
            <v>STM: PRM11, WEST PROMONTORY BOX ELDER CO</v>
          </cell>
        </row>
        <row r="164">
          <cell r="A164">
            <v>5144044</v>
          </cell>
          <cell r="B164" t="str">
            <v>STM: BSH11, 6060 W 2400 N CORINNE, UTAH</v>
          </cell>
        </row>
        <row r="165">
          <cell r="A165">
            <v>5144051</v>
          </cell>
          <cell r="B165" t="str">
            <v>STM FDG11, 20400 N HWY 13, PLYMOUTH, UT</v>
          </cell>
        </row>
        <row r="166">
          <cell r="A166">
            <v>5144052</v>
          </cell>
          <cell r="B166" t="str">
            <v>STM: BTH12, 11900 W 11200 N BOTHWELL, UT</v>
          </cell>
        </row>
        <row r="167">
          <cell r="A167">
            <v>5144053</v>
          </cell>
          <cell r="B167" t="str">
            <v>STM: BLU11 24000 W 20000 N HANSEL VALLEY</v>
          </cell>
        </row>
        <row r="168">
          <cell r="A168">
            <v>5144323</v>
          </cell>
          <cell r="B168" t="str">
            <v>ATF 3621 GARDEN CREEK RD REPLACE XFORMER</v>
          </cell>
        </row>
        <row r="169">
          <cell r="A169">
            <v>5144747</v>
          </cell>
          <cell r="B169" t="str">
            <v>ATF OVH PRI FP 034907 4100 S REDWOOD RD</v>
          </cell>
        </row>
        <row r="170">
          <cell r="A170">
            <v>5144764</v>
          </cell>
          <cell r="B170" t="str">
            <v>ATF RPL POLE FP 248324 2559 S W TEMPLE</v>
          </cell>
        </row>
        <row r="171">
          <cell r="A171">
            <v>5144765</v>
          </cell>
          <cell r="B171" t="str">
            <v>ATF PL/XFMR FP 061902 #78 E CENTRAL AVE</v>
          </cell>
        </row>
        <row r="172">
          <cell r="A172">
            <v>5144766</v>
          </cell>
          <cell r="B172" t="str">
            <v>ATF POLE FIRE FP 015704 8795 S 300 W</v>
          </cell>
        </row>
        <row r="173">
          <cell r="A173">
            <v>5144772</v>
          </cell>
          <cell r="B173" t="str">
            <v>STM: ROS 2/3/08 SNOW STORM ROSEBURG</v>
          </cell>
        </row>
        <row r="174">
          <cell r="A174">
            <v>5144812</v>
          </cell>
          <cell r="B174" t="str">
            <v>EVA11 DCP BARKER RANCH EVANSTON</v>
          </cell>
        </row>
        <row r="175">
          <cell r="A175">
            <v>5144872</v>
          </cell>
          <cell r="B175" t="str">
            <v>ATF POPLAR &amp; GARDEN CREEK REPLACE POLE</v>
          </cell>
        </row>
        <row r="176">
          <cell r="A176">
            <v>5145528</v>
          </cell>
          <cell r="B176" t="str">
            <v>1566 E 3045 S SSLC / LINE DOWN / STORM</v>
          </cell>
        </row>
        <row r="177">
          <cell r="A177">
            <v>5146000</v>
          </cell>
          <cell r="B177" t="str">
            <v>ATF 5650 W 5400 S KRNS / LINE DOWN/STORM</v>
          </cell>
        </row>
        <row r="178">
          <cell r="A178">
            <v>5146380</v>
          </cell>
          <cell r="B178" t="str">
            <v>ATF-DOU-57KV LINE- ORPHA RPLC 69KV POSTS</v>
          </cell>
        </row>
        <row r="179">
          <cell r="A179">
            <v>5146576</v>
          </cell>
          <cell r="B179" t="str">
            <v>ATF: BIG MTN, ENTERPRISE UT, R &amp; R POLE</v>
          </cell>
        </row>
        <row r="180">
          <cell r="A180">
            <v>5146825</v>
          </cell>
          <cell r="B180" t="str">
            <v>GLK,5H718:REPLACE RECLOSER 7H284</v>
          </cell>
        </row>
        <row r="181">
          <cell r="A181">
            <v>5147017</v>
          </cell>
          <cell r="B181" t="str">
            <v>ATF OVH SEC FP 019309 4510 S 4800 W</v>
          </cell>
        </row>
        <row r="182">
          <cell r="A182">
            <v>5147086</v>
          </cell>
          <cell r="B182" t="str">
            <v>ROCKY MT POWER:PARIS:RR 40 FT POLE &amp; ANC</v>
          </cell>
        </row>
        <row r="183">
          <cell r="A183">
            <v>5147153</v>
          </cell>
          <cell r="B183" t="str">
            <v>PR HELPER-COLUMBIA #2 46KV LINE</v>
          </cell>
        </row>
        <row r="184">
          <cell r="A184">
            <v>5147259</v>
          </cell>
          <cell r="B184" t="str">
            <v>ROCKY MT POWER:PARIS:R-STORM DAM POLE</v>
          </cell>
        </row>
        <row r="185">
          <cell r="A185">
            <v>5147423</v>
          </cell>
          <cell r="B185" t="str">
            <v>EVA17 DCP DAMAGED ST. LT. POLE</v>
          </cell>
        </row>
        <row r="186">
          <cell r="A186">
            <v>5148164</v>
          </cell>
          <cell r="B186" t="str">
            <v>STM: ALB Dist 02/03/08 Monroe Storm Dama</v>
          </cell>
        </row>
        <row r="187">
          <cell r="A187">
            <v>5148484</v>
          </cell>
          <cell r="B187" t="str">
            <v>PND BPY23 ROCKY MTN PWR 311 MICKELSON RD</v>
          </cell>
        </row>
        <row r="188">
          <cell r="A188">
            <v>5148513</v>
          </cell>
          <cell r="B188" t="str">
            <v>ATF/50' POLE &amp; DBLE XARM/1197 S 300 W</v>
          </cell>
        </row>
        <row r="189">
          <cell r="A189">
            <v>5148683</v>
          </cell>
          <cell r="B189" t="str">
            <v>ATF STORM DAMAGED POLE, 2750 E. 200 NO.</v>
          </cell>
        </row>
        <row r="190">
          <cell r="A190">
            <v>5148773</v>
          </cell>
          <cell r="B190" t="str">
            <v>POW: RMP NEAR SEB SUB. REPLACE STORM POL</v>
          </cell>
        </row>
        <row r="191">
          <cell r="A191">
            <v>5148797</v>
          </cell>
          <cell r="B191" t="str">
            <v>IEW RKY MTN PWR  HWY 36 TOOELE COUNTY UT</v>
          </cell>
        </row>
        <row r="192">
          <cell r="A192">
            <v>5148872</v>
          </cell>
          <cell r="B192" t="str">
            <v>SPANISH FORK - HELPER 46KV (STR. 337)</v>
          </cell>
        </row>
        <row r="193">
          <cell r="A193">
            <v>5148896</v>
          </cell>
          <cell r="B193" t="str">
            <v>ATF/PMH-9 SWITCHGEAR/3200 E BIG CTTNWD C</v>
          </cell>
        </row>
        <row r="194">
          <cell r="A194">
            <v>5148897</v>
          </cell>
          <cell r="B194" t="str">
            <v>NEBO - DELTA 46KV (STR. 18)</v>
          </cell>
        </row>
        <row r="195">
          <cell r="A195">
            <v>5148972</v>
          </cell>
          <cell r="B195" t="str">
            <v>ATF/35' SERVICE POLE/1232 W PARKWAY AVE</v>
          </cell>
        </row>
        <row r="196">
          <cell r="A196">
            <v>5148975</v>
          </cell>
          <cell r="B196" t="str">
            <v>GADSBY-SOUTHEAST #1 46KV LINE REPL. #27</v>
          </cell>
        </row>
        <row r="197">
          <cell r="A197">
            <v>5150093</v>
          </cell>
          <cell r="B197" t="str">
            <v>FPIA FP 350000 RPL POLE TRM11</v>
          </cell>
        </row>
        <row r="198">
          <cell r="A198">
            <v>5150327</v>
          </cell>
          <cell r="B198" t="str">
            <v>HEN 11 / STORM DAMAGE REPAIR</v>
          </cell>
        </row>
        <row r="199">
          <cell r="A199">
            <v>5150806</v>
          </cell>
          <cell r="B199" t="str">
            <v>ELSNIORE : STORM DAMAGE 1495 S 1000 W</v>
          </cell>
        </row>
        <row r="200">
          <cell r="A200">
            <v>5151855</v>
          </cell>
          <cell r="B200" t="str">
            <v>ATF CHANGE POLE 13319 ROSE CANYON RD</v>
          </cell>
        </row>
        <row r="201">
          <cell r="A201">
            <v>5151873</v>
          </cell>
          <cell r="B201" t="str">
            <v>NIB 21 520 S 5750 W  MENDON</v>
          </cell>
        </row>
        <row r="202">
          <cell r="A202">
            <v>5151941</v>
          </cell>
          <cell r="B202" t="str">
            <v>STM: CRE Dist 02/24/08 Storm</v>
          </cell>
        </row>
        <row r="203">
          <cell r="A203">
            <v>5151957</v>
          </cell>
          <cell r="B203" t="str">
            <v>FAYETTE : REPLACE POLE_100 N 190 E</v>
          </cell>
        </row>
        <row r="204">
          <cell r="A204">
            <v>5152145</v>
          </cell>
          <cell r="B204" t="str">
            <v>SPANISH FORK-HELPER 46KV(STR.147-149,192</v>
          </cell>
        </row>
        <row r="205">
          <cell r="A205">
            <v>5152752</v>
          </cell>
          <cell r="B205" t="str">
            <v>PR HELPER-WILLOW CRK 46KV LINE</v>
          </cell>
        </row>
        <row r="206">
          <cell r="A206">
            <v>5153827</v>
          </cell>
          <cell r="B206" t="str">
            <v>ATF:OGD-5273 W 4000 S, BURNED OFF POLE</v>
          </cell>
        </row>
        <row r="207">
          <cell r="A207">
            <v>5153935</v>
          </cell>
          <cell r="B207" t="str">
            <v>ATF/45' POLE/SKULL VALLEY FP047500</v>
          </cell>
        </row>
        <row r="208">
          <cell r="A208">
            <v>5153937</v>
          </cell>
          <cell r="B208" t="str">
            <v>ATF/45' POLE/100 N EMERALD RD-TOOELE</v>
          </cell>
        </row>
        <row r="209">
          <cell r="A209">
            <v>5154248</v>
          </cell>
          <cell r="B209" t="str">
            <v>FPIA FP 180101 RPL POLE DEW11</v>
          </cell>
        </row>
        <row r="210">
          <cell r="A210">
            <v>5154444</v>
          </cell>
          <cell r="B210" t="str">
            <v>ATF OVH PRI FP 034907 4124 S REDWOOD RD</v>
          </cell>
        </row>
        <row r="211">
          <cell r="A211">
            <v>5154465</v>
          </cell>
          <cell r="B211" t="str">
            <v>ATF OVH PRI FP 104601 4908 REDWOOD RD</v>
          </cell>
        </row>
        <row r="212">
          <cell r="A212">
            <v>5154483</v>
          </cell>
          <cell r="B212" t="str">
            <v>ORANGEVILLE : R M P. 310 W 100 S</v>
          </cell>
        </row>
        <row r="213">
          <cell r="A213">
            <v>5154485</v>
          </cell>
          <cell r="B213" t="str">
            <v>DELTA : R M P 3500 S 1448 E</v>
          </cell>
        </row>
        <row r="214">
          <cell r="A214">
            <v>5154486</v>
          </cell>
          <cell r="B214" t="str">
            <v>DELTA : R M P 3800 W 8500 N</v>
          </cell>
        </row>
        <row r="215">
          <cell r="A215">
            <v>5154863</v>
          </cell>
          <cell r="B215" t="str">
            <v>RMP REPL DAMAGED LINE REG BANK MILFORD</v>
          </cell>
        </row>
        <row r="216">
          <cell r="A216">
            <v>5154904</v>
          </cell>
          <cell r="B216" t="str">
            <v>ATF:3025 CY AVE REPLACE POLE</v>
          </cell>
        </row>
        <row r="217">
          <cell r="A217">
            <v>5155990</v>
          </cell>
          <cell r="B217" t="str">
            <v>RMP, REPLACE 30' POLE.S OF MONT.CRK #444</v>
          </cell>
        </row>
        <row r="218">
          <cell r="A218">
            <v>5156720</v>
          </cell>
          <cell r="B218" t="str">
            <v>INSTALL POLE FOR STREET LIGHT SERVICE</v>
          </cell>
        </row>
        <row r="219">
          <cell r="A219">
            <v>5157531</v>
          </cell>
          <cell r="B219" t="str">
            <v>REPLACE BURNED POLE AT 998 E 1200 N SHL</v>
          </cell>
        </row>
        <row r="220">
          <cell r="A220">
            <v>5158457</v>
          </cell>
          <cell r="B220" t="str">
            <v>ATF: REPLACE BURNED OFF 40' TANGENT POLE</v>
          </cell>
        </row>
        <row r="221">
          <cell r="A221">
            <v>5159063</v>
          </cell>
          <cell r="B221" t="str">
            <v>REPLACE 2 DAMAGED POLES KTT21 HWY 20</v>
          </cell>
        </row>
        <row r="222">
          <cell r="A222">
            <v>5159682</v>
          </cell>
          <cell r="B222" t="str">
            <v>DELTA ROCKY MT POWER 1500 E 1720 S</v>
          </cell>
        </row>
        <row r="223">
          <cell r="A223">
            <v>5159839</v>
          </cell>
          <cell r="B223" t="str">
            <v>RI DELTA-CLEAR LAKE 46KV LINE</v>
          </cell>
        </row>
        <row r="224">
          <cell r="A224">
            <v>5160100</v>
          </cell>
          <cell r="B224" t="str">
            <v>AF NEBO-GUNNISON #2 46KV LINE</v>
          </cell>
        </row>
        <row r="225">
          <cell r="A225">
            <v>5160142</v>
          </cell>
          <cell r="B225" t="str">
            <v>OLMSTED - SANTAQUIN #1 46KV (STR. 101)</v>
          </cell>
        </row>
        <row r="226">
          <cell r="A226">
            <v>5160170</v>
          </cell>
          <cell r="B226" t="str">
            <v>OLMSTED - SANTAQUIN #2 46KV (STR. 127)</v>
          </cell>
        </row>
        <row r="227">
          <cell r="A227">
            <v>5164502</v>
          </cell>
          <cell r="B227" t="str">
            <v>CAMP WILLIAMS - SIGURD #1 345KV(STR.666)</v>
          </cell>
        </row>
        <row r="228">
          <cell r="A228">
            <v>5164533</v>
          </cell>
          <cell r="B228" t="str">
            <v>AMALGA-PRESTON 46 KV WESTON TAP #15</v>
          </cell>
        </row>
        <row r="229">
          <cell r="A229">
            <v>5165445</v>
          </cell>
          <cell r="B229" t="str">
            <v>ATF 2SPANS DOWN 8145 W 3500 S</v>
          </cell>
        </row>
        <row r="230">
          <cell r="A230">
            <v>5165456</v>
          </cell>
          <cell r="B230" t="str">
            <v>DCP/CBN-11/REPLACE POLE/HWY 123 E.CARBON</v>
          </cell>
        </row>
        <row r="231">
          <cell r="A231">
            <v>5165679</v>
          </cell>
          <cell r="B231" t="str">
            <v>HALE - NEBO 138KV (STR. 201)</v>
          </cell>
        </row>
        <row r="232">
          <cell r="A232">
            <v>5166043</v>
          </cell>
          <cell r="B232" t="str">
            <v>ATF/SPAN OF WIRE/8370 W 3500 S</v>
          </cell>
        </row>
        <row r="233">
          <cell r="A233">
            <v>5166070</v>
          </cell>
          <cell r="B233" t="str">
            <v>ATF/SPAN OF STREETLIGHT WIRE/3127 S 8400</v>
          </cell>
        </row>
        <row r="234">
          <cell r="A234">
            <v>5166081</v>
          </cell>
          <cell r="B234" t="str">
            <v>ATF/SPAN OF WIRE/621 W 9TH AVE, MDVL</v>
          </cell>
        </row>
        <row r="235">
          <cell r="A235">
            <v>5166528</v>
          </cell>
          <cell r="B235" t="str">
            <v>ROCKY MT POWER: WHITE PINE REPLACE TRANS</v>
          </cell>
        </row>
        <row r="236">
          <cell r="A236">
            <v>5167220</v>
          </cell>
          <cell r="B236" t="str">
            <v>AFT:166 W MAIN;CHGD OUT DAMAGED POLE</v>
          </cell>
        </row>
        <row r="237">
          <cell r="A237">
            <v>5167370</v>
          </cell>
          <cell r="B237" t="str">
            <v>ROC:9H430 LIGHTNING DAMAGED POLE PATRICK</v>
          </cell>
        </row>
        <row r="238">
          <cell r="A238">
            <v>5168163</v>
          </cell>
          <cell r="B238" t="str">
            <v>4400 W APPROX 14000 N EAST GARLAND,UTAH</v>
          </cell>
        </row>
        <row r="239">
          <cell r="A239">
            <v>5168477</v>
          </cell>
          <cell r="B239" t="str">
            <v>RI PINE CREEK TAP 46KV LINE</v>
          </cell>
        </row>
        <row r="240">
          <cell r="A240">
            <v>5168543</v>
          </cell>
          <cell r="B240" t="str">
            <v>PR BLACKHAWK-FERRON 69KV LINE</v>
          </cell>
        </row>
        <row r="241">
          <cell r="A241">
            <v>5168782</v>
          </cell>
          <cell r="B241" t="str">
            <v>RICHFIELD; R M P 3150 N 2350 E   (DCP)</v>
          </cell>
        </row>
        <row r="242">
          <cell r="A242">
            <v>5168819</v>
          </cell>
          <cell r="B242" t="str">
            <v>PR COLUMBIA-THOMPSON 46KV LINE</v>
          </cell>
        </row>
        <row r="243">
          <cell r="A243">
            <v>5169918</v>
          </cell>
          <cell r="B243" t="str">
            <v>PR HELPER-COLUMBIA #2 46KV LINE</v>
          </cell>
        </row>
        <row r="244">
          <cell r="A244">
            <v>5169922</v>
          </cell>
          <cell r="B244" t="str">
            <v>PR HELPER-WILLOW CRK 46KV LINE</v>
          </cell>
        </row>
        <row r="245">
          <cell r="A245">
            <v>5170071</v>
          </cell>
          <cell r="B245" t="str">
            <v>ATF/40'POLE+25KVA XFRM/11010 S 1300 W</v>
          </cell>
        </row>
        <row r="246">
          <cell r="A246">
            <v>5170073</v>
          </cell>
          <cell r="B246" t="str">
            <v>ATF/45' POLE-POLE FIRE/7256 W 13320 S</v>
          </cell>
        </row>
        <row r="247">
          <cell r="A247">
            <v>5170082</v>
          </cell>
          <cell r="B247" t="str">
            <v>CLARION: R M P WIND DAMAGED 1000 CLARION</v>
          </cell>
        </row>
        <row r="248">
          <cell r="A248">
            <v>5170298</v>
          </cell>
          <cell r="B248" t="str">
            <v>BRUNSWICK #813</v>
          </cell>
        </row>
        <row r="249">
          <cell r="A249">
            <v>5171837</v>
          </cell>
          <cell r="B249" t="str">
            <v>ATF/RPLC SEC WIRE/4550 S SUNCREST DR</v>
          </cell>
        </row>
        <row r="250">
          <cell r="A250">
            <v>5172488</v>
          </cell>
          <cell r="B250" t="str">
            <v>ATF/RPLC XFMR/2751 W 3100 S/FP284406</v>
          </cell>
        </row>
        <row r="251">
          <cell r="A251">
            <v>5172540</v>
          </cell>
          <cell r="B251" t="str">
            <v>ATF: WEBER-DEVILS SLIDE #1 46 KV LINE.</v>
          </cell>
        </row>
        <row r="252">
          <cell r="A252">
            <v>5172950</v>
          </cell>
          <cell r="B252" t="str">
            <v>ATF:YLWTAIL-BLNGS 161KV: RPLC INSUL-6/6</v>
          </cell>
        </row>
        <row r="253">
          <cell r="A253">
            <v>5173197</v>
          </cell>
          <cell r="B253" t="str">
            <v>RMP REPL BAD XFMR FP#361600 GREENVILLE</v>
          </cell>
        </row>
        <row r="254">
          <cell r="A254">
            <v>5173228</v>
          </cell>
          <cell r="B254" t="str">
            <v>OLMSTED - SANTAQUIN #1 46KV(STR.431&amp;434)</v>
          </cell>
        </row>
        <row r="255">
          <cell r="A255">
            <v>5173597</v>
          </cell>
          <cell r="B255" t="str">
            <v>AF NEBO-DELTA 46KV LINE</v>
          </cell>
        </row>
        <row r="256">
          <cell r="A256">
            <v>5174274</v>
          </cell>
          <cell r="B256" t="str">
            <v>ATF RPL UG XF FP 344900 7800 S BACCHUS H</v>
          </cell>
        </row>
        <row r="257">
          <cell r="A257">
            <v>5174316</v>
          </cell>
          <cell r="B257" t="str">
            <v>AF NEBO-GUNNISON #2 46KV LINE</v>
          </cell>
        </row>
        <row r="258">
          <cell r="A258">
            <v>5174487</v>
          </cell>
          <cell r="B258" t="str">
            <v>BACCHUS-OQUIRRH 46 KV LINE #36 &amp; #37</v>
          </cell>
        </row>
        <row r="259">
          <cell r="A259">
            <v>5175421</v>
          </cell>
          <cell r="B259" t="str">
            <v>DOU:5H288 R/R 15 KV HYD RECLOSER 5H234</v>
          </cell>
        </row>
        <row r="260">
          <cell r="A260">
            <v>5176035</v>
          </cell>
          <cell r="B260" t="str">
            <v>AURORA : DCP_ 245 E 300 S, AURORA,</v>
          </cell>
        </row>
        <row r="261">
          <cell r="A261">
            <v>5176305</v>
          </cell>
          <cell r="B261" t="str">
            <v>SALINA: 324 S SANDY LANE</v>
          </cell>
        </row>
        <row r="262">
          <cell r="A262">
            <v>5176660</v>
          </cell>
          <cell r="B262" t="str">
            <v>AF NEBO-DELTA 46KV LINE</v>
          </cell>
        </row>
        <row r="263">
          <cell r="A263">
            <v>5176665</v>
          </cell>
          <cell r="B263" t="str">
            <v>ATF:YLWTAIL-CSPR(MT)230KV:RPLC X-A #6/1</v>
          </cell>
        </row>
        <row r="264">
          <cell r="A264">
            <v>5176776</v>
          </cell>
          <cell r="B264" t="str">
            <v>ATF/DUE TO STORM-DMGD POLE/3300 W 3500 N</v>
          </cell>
        </row>
        <row r="265">
          <cell r="A265">
            <v>5176780</v>
          </cell>
          <cell r="B265" t="str">
            <v>ATF:YLWTAIL-BLNGS 161KV:RPLC X-A 2 STRS</v>
          </cell>
        </row>
        <row r="266">
          <cell r="A266">
            <v>5176804</v>
          </cell>
          <cell r="B266" t="str">
            <v>ATF/25KVA OVH XFRM IN BANK/930 S RIO GRA</v>
          </cell>
        </row>
        <row r="267">
          <cell r="A267">
            <v>5176849</v>
          </cell>
          <cell r="B267" t="str">
            <v>TIMP - SPANISH FORK 138KV (STR. 260)</v>
          </cell>
        </row>
        <row r="268">
          <cell r="A268">
            <v>5177423</v>
          </cell>
          <cell r="B268" t="str">
            <v>MONORE : STORM DAMAGE TRANS 1200 W 400 S</v>
          </cell>
        </row>
        <row r="269">
          <cell r="A269">
            <v>5177995</v>
          </cell>
          <cell r="B269" t="str">
            <v>HAM#12-IEW-REPLACE BURNT POLE</v>
          </cell>
        </row>
        <row r="270">
          <cell r="A270">
            <v>5179070</v>
          </cell>
          <cell r="B270" t="str">
            <v>RMP-REPL.40'-3-PH.TANG.61EAST 400N.PANG.</v>
          </cell>
        </row>
        <row r="271">
          <cell r="A271">
            <v>5182749</v>
          </cell>
          <cell r="B271" t="str">
            <v>ROC:9H910:ATF, OCI LINE 1-REPLACE POLE</v>
          </cell>
        </row>
        <row r="272">
          <cell r="A272">
            <v>5182777</v>
          </cell>
          <cell r="B272" t="str">
            <v>AF NEBO-DELTA 46KV LINE</v>
          </cell>
        </row>
        <row r="273">
          <cell r="A273">
            <v>5182951</v>
          </cell>
          <cell r="B273" t="str">
            <v>ATF CHANGE OUT 40 FT POLE 3754 S 2000 E</v>
          </cell>
        </row>
        <row r="274">
          <cell r="A274">
            <v>5182997</v>
          </cell>
          <cell r="B274" t="str">
            <v>ATF-DOU-ANTELOPE MINE RD REPLC XFRMR</v>
          </cell>
        </row>
        <row r="275">
          <cell r="A275">
            <v>5183042</v>
          </cell>
          <cell r="B275" t="str">
            <v>MLD#13 REPLACE FPI A COND POLE MALAD ID</v>
          </cell>
        </row>
        <row r="276">
          <cell r="A276">
            <v>5183247</v>
          </cell>
          <cell r="B276" t="str">
            <v>ATF/RPL 100' #2 TRI SER/2615 ROWLAND DR</v>
          </cell>
        </row>
        <row r="277">
          <cell r="A277">
            <v>5183434</v>
          </cell>
          <cell r="B277" t="str">
            <v>RI SIGURD-GUNNISON #1 46KV LINE</v>
          </cell>
        </row>
        <row r="278">
          <cell r="A278">
            <v>5183581</v>
          </cell>
          <cell r="B278" t="str">
            <v>RMP:REPL.STRMDAMGEPOLE-JOSEPH ONRAMP-I70</v>
          </cell>
        </row>
        <row r="279">
          <cell r="A279">
            <v>5183778</v>
          </cell>
          <cell r="B279" t="str">
            <v>ATF:SOG-5835 S 825 E, REPL OH XFRM "HEAT</v>
          </cell>
        </row>
        <row r="280">
          <cell r="A280">
            <v>5183784</v>
          </cell>
          <cell r="B280" t="str">
            <v>ATF:PRY-2450 S 1200 W, BURNED POLE</v>
          </cell>
        </row>
        <row r="281">
          <cell r="A281">
            <v>5184031</v>
          </cell>
          <cell r="B281" t="str">
            <v>ROCKYMTPOWER:REPL.CAPBANK-515E500N-RICH</v>
          </cell>
        </row>
        <row r="282">
          <cell r="A282">
            <v>5185920</v>
          </cell>
          <cell r="B282" t="str">
            <v>RMP CIRCLEVILLE 170 S 100 W</v>
          </cell>
        </row>
        <row r="283">
          <cell r="A283">
            <v>5187144</v>
          </cell>
          <cell r="B283" t="str">
            <v>ATF/RPLC POLE/1538 E 7380 S/FP 283501</v>
          </cell>
        </row>
        <row r="284">
          <cell r="A284">
            <v>5187147</v>
          </cell>
          <cell r="B284" t="str">
            <v>ATF/RPLC XFMR/6814 S 1300 E/FP208200</v>
          </cell>
        </row>
        <row r="285">
          <cell r="A285">
            <v>5187148</v>
          </cell>
          <cell r="B285" t="str">
            <v>ATF/40' POLE/579 E 1700 S (ALLEY)</v>
          </cell>
        </row>
        <row r="286">
          <cell r="A286">
            <v>5187156</v>
          </cell>
          <cell r="B286" t="str">
            <v>ATF/RPLC 100 FT OPEN WIRE/2113 E CYRSTAL</v>
          </cell>
        </row>
        <row r="287">
          <cell r="A287">
            <v>5187252</v>
          </cell>
          <cell r="B287" t="str">
            <v>ATF STORM DAMAGE, 3500 E. 1496 S REXBURG</v>
          </cell>
        </row>
        <row r="288">
          <cell r="A288">
            <v>5187257</v>
          </cell>
          <cell r="B288" t="str">
            <v>ATF/RPLC XFMR/1700 S 1370 E/FP 160504</v>
          </cell>
        </row>
        <row r="289">
          <cell r="A289">
            <v>5187387</v>
          </cell>
          <cell r="B289" t="str">
            <v>ATF/RPLC POLE/2940 S METROPOLITAN WAY</v>
          </cell>
        </row>
        <row r="290">
          <cell r="A290">
            <v>5187397</v>
          </cell>
          <cell r="B290" t="str">
            <v>DELTA : R M P 490 N 3000 W</v>
          </cell>
        </row>
        <row r="291">
          <cell r="A291">
            <v>5187410</v>
          </cell>
          <cell r="B291" t="str">
            <v>ATF/RPLC POLE/138 E 1100 N NSL/FP361101</v>
          </cell>
        </row>
        <row r="292">
          <cell r="A292">
            <v>5187440</v>
          </cell>
          <cell r="B292" t="str">
            <v>ATF-STORM 5-21-2008-SUGAR CITY</v>
          </cell>
        </row>
        <row r="293">
          <cell r="A293">
            <v>5187533</v>
          </cell>
          <cell r="B293" t="str">
            <v>ATF/POLE FIRE 45' POLE/39 W 2590 S</v>
          </cell>
        </row>
        <row r="294">
          <cell r="A294">
            <v>5187571</v>
          </cell>
          <cell r="B294" t="str">
            <v>ATF/40' POLE-FIRE/141 W HAVEN AVE (2305</v>
          </cell>
        </row>
        <row r="295">
          <cell r="A295">
            <v>5187584</v>
          </cell>
          <cell r="B295" t="str">
            <v>ATF/POLE FIRE-40' POLE/141 W HAVEN AVE (</v>
          </cell>
        </row>
        <row r="296">
          <cell r="A296">
            <v>5187662</v>
          </cell>
          <cell r="B296" t="str">
            <v>ATF REPLACED METER POLE, 2462 E 3000 NO.</v>
          </cell>
        </row>
        <row r="297">
          <cell r="A297">
            <v>5187669</v>
          </cell>
          <cell r="B297" t="str">
            <v>PR HELPER-COLUMBIA #2 46KV LINE</v>
          </cell>
        </row>
        <row r="298">
          <cell r="A298">
            <v>5187699</v>
          </cell>
          <cell r="B298" t="str">
            <v>ATF-STORM-TANGENT POLE WTK12</v>
          </cell>
        </row>
        <row r="299">
          <cell r="A299">
            <v>5187701</v>
          </cell>
          <cell r="B299" t="str">
            <v>ATF REPLACED TRANSF.POLE, 3654 E 800 NO.</v>
          </cell>
        </row>
        <row r="300">
          <cell r="A300">
            <v>5187714</v>
          </cell>
          <cell r="B300" t="str">
            <v>PR SPANISH FORK-CARBON 46KV LINE</v>
          </cell>
        </row>
        <row r="301">
          <cell r="A301">
            <v>5187724</v>
          </cell>
          <cell r="B301" t="str">
            <v>OLMSTED-SANTAQUIN #1 46KV (#252 &amp; #255)</v>
          </cell>
        </row>
        <row r="302">
          <cell r="A302">
            <v>5187725</v>
          </cell>
          <cell r="B302" t="str">
            <v>PR BLACKHAWK-FERRON 69KV LINE</v>
          </cell>
        </row>
        <row r="303">
          <cell r="A303">
            <v>5187727</v>
          </cell>
          <cell r="B303" t="str">
            <v>ATF-STORM-BAD TRANS STA13</v>
          </cell>
        </row>
        <row r="304">
          <cell r="A304">
            <v>5187754</v>
          </cell>
          <cell r="B304" t="str">
            <v>MG CAMP WILLIAMS-4 CORNERS 345KV LINE</v>
          </cell>
        </row>
        <row r="305">
          <cell r="A305">
            <v>5187755</v>
          </cell>
          <cell r="B305" t="str">
            <v>JORDAN-NORTHWEST 46KV LINE REPL.STR.#22</v>
          </cell>
        </row>
        <row r="306">
          <cell r="A306">
            <v>5187802</v>
          </cell>
          <cell r="B306" t="str">
            <v>ATF REPLACED JUNCTION POLE, 4100 E 600 N</v>
          </cell>
        </row>
        <row r="307">
          <cell r="A307">
            <v>5187985</v>
          </cell>
          <cell r="B307" t="str">
            <v>R M P DURNED POLE HWY 31 MILE POST 44</v>
          </cell>
        </row>
        <row r="308">
          <cell r="A308">
            <v>5188156</v>
          </cell>
          <cell r="B308" t="str">
            <v>RITER-STAUFFER 46KV LINE REPL.#10 STORM</v>
          </cell>
        </row>
        <row r="309">
          <cell r="A309">
            <v>5188261</v>
          </cell>
          <cell r="B309" t="str">
            <v>ROCKY MT POWER:RR 3 PH. POLE OVID,ID</v>
          </cell>
        </row>
        <row r="310">
          <cell r="A310">
            <v>5188396</v>
          </cell>
          <cell r="B310" t="str">
            <v>STM LAR 5H88 5H36 REPAIR DAMAGES, STORM</v>
          </cell>
        </row>
        <row r="311">
          <cell r="A311">
            <v>5188551</v>
          </cell>
          <cell r="B311" t="str">
            <v>MONORE : R M P 400 S 1760 W</v>
          </cell>
        </row>
        <row r="312">
          <cell r="A312">
            <v>5188552</v>
          </cell>
          <cell r="B312" t="str">
            <v>DELTA : RMP 3800 W 150 N</v>
          </cell>
        </row>
        <row r="313">
          <cell r="A313">
            <v>5188560</v>
          </cell>
          <cell r="B313" t="str">
            <v>ATF WOR 4H102: RMP, CONTINENTAL FIELD</v>
          </cell>
        </row>
        <row r="314">
          <cell r="A314">
            <v>5190239</v>
          </cell>
          <cell r="B314" t="str">
            <v>RMP- STORM- KILGORE</v>
          </cell>
        </row>
        <row r="315">
          <cell r="A315">
            <v>10035181</v>
          </cell>
          <cell r="B315" t="str">
            <v>SNARR: #1 CAP REPACE POWER FUSES-STORM</v>
          </cell>
        </row>
        <row r="316">
          <cell r="A316">
            <v>15510285</v>
          </cell>
          <cell r="B316" t="str">
            <v>STM: PEN, 01/04/08, WIND-MISSION AREA</v>
          </cell>
        </row>
        <row r="317">
          <cell r="A317">
            <v>15510369</v>
          </cell>
          <cell r="B317" t="str">
            <v>STM: MTS Dist 01/03/07 Wind &amp; Snow vario</v>
          </cell>
        </row>
        <row r="318">
          <cell r="A318">
            <v>15510773</v>
          </cell>
          <cell r="B318" t="str">
            <v>STM: COT Dist 01/04/08 WIND STORM</v>
          </cell>
        </row>
        <row r="319">
          <cell r="A319">
            <v>15510798</v>
          </cell>
          <cell r="B319" t="str">
            <v>STM: KFC Dist 5L82 winter wind storm</v>
          </cell>
        </row>
        <row r="320">
          <cell r="A320">
            <v>15510801</v>
          </cell>
          <cell r="B320" t="str">
            <v>STM: KLA Dist 5L44 winter wind storm</v>
          </cell>
        </row>
        <row r="321">
          <cell r="A321">
            <v>15510827</v>
          </cell>
          <cell r="B321" t="str">
            <v>STM: ROS Dist 1-4-08 Wind/Rain - Various</v>
          </cell>
        </row>
        <row r="322">
          <cell r="A322">
            <v>15510833</v>
          </cell>
          <cell r="B322" t="str">
            <v>STM: ROS Trans 1-4-08 Wind/Rain Storm</v>
          </cell>
        </row>
        <row r="323">
          <cell r="A323">
            <v>15510839</v>
          </cell>
          <cell r="B323" t="str">
            <v>STM: GRA Dist 01-04-2008 WIND STORM</v>
          </cell>
        </row>
        <row r="324">
          <cell r="A324">
            <v>15510840</v>
          </cell>
          <cell r="B324" t="str">
            <v>STM: WAL 01/04/2008 Various Locations</v>
          </cell>
        </row>
        <row r="325">
          <cell r="A325">
            <v>15510843</v>
          </cell>
          <cell r="B325" t="str">
            <v>STM: CRE DIST 01/04/08 WIND/RAIN</v>
          </cell>
        </row>
        <row r="326">
          <cell r="A326">
            <v>15510844</v>
          </cell>
          <cell r="B326" t="str">
            <v>STM: MED Dist 01/04/08 Wind &amp; Rain Storm</v>
          </cell>
        </row>
        <row r="327">
          <cell r="A327">
            <v>15510845</v>
          </cell>
          <cell r="B327" t="str">
            <v>OVH PRI FP 221501 10774 E BIG COTTONWOOD</v>
          </cell>
        </row>
        <row r="328">
          <cell r="A328">
            <v>15510847</v>
          </cell>
          <cell r="B328" t="str">
            <v>OVH PRI FP 344201 3950 S 2300 E</v>
          </cell>
        </row>
        <row r="329">
          <cell r="A329">
            <v>15510848</v>
          </cell>
          <cell r="B329" t="str">
            <v>FLD CWK FP 158901 2546 E NOTTINGHAM WAY</v>
          </cell>
        </row>
        <row r="330">
          <cell r="A330">
            <v>15510849</v>
          </cell>
          <cell r="B330" t="str">
            <v>FLD CWK FP 151805 1459 S YUMA AVE (2060S</v>
          </cell>
        </row>
        <row r="331">
          <cell r="A331">
            <v>15510850</v>
          </cell>
          <cell r="B331" t="str">
            <v>OVH PRI FP 169503 1970 E LOGAN AVE (1600</v>
          </cell>
        </row>
        <row r="332">
          <cell r="A332">
            <v>15510851</v>
          </cell>
          <cell r="B332" t="str">
            <v>OVH PRI FP 084201 910 E 5290 S</v>
          </cell>
        </row>
        <row r="333">
          <cell r="A333">
            <v>15510857</v>
          </cell>
          <cell r="B333" t="str">
            <v>STM: ENT Dist 01/04/08 Wind Storm</v>
          </cell>
        </row>
        <row r="334">
          <cell r="A334">
            <v>15510863</v>
          </cell>
          <cell r="B334" t="str">
            <v>OVH SER FP 013904 4161 JUPITER DR</v>
          </cell>
        </row>
        <row r="335">
          <cell r="A335">
            <v>15510864</v>
          </cell>
          <cell r="B335" t="str">
            <v>OVH PRI FP 013903 4251 NEPTUNE DR</v>
          </cell>
        </row>
        <row r="336">
          <cell r="A336">
            <v>15510865</v>
          </cell>
          <cell r="B336" t="str">
            <v>OVH PRI FP 352006 3491 HERMES DR</v>
          </cell>
        </row>
        <row r="337">
          <cell r="A337">
            <v>15510866</v>
          </cell>
          <cell r="B337" t="str">
            <v>OVH PRI FP 352202 BRIGHTON SKI RESORT</v>
          </cell>
        </row>
        <row r="338">
          <cell r="A338">
            <v>15510867</v>
          </cell>
          <cell r="B338" t="str">
            <v>OVH PRI FP 278229 1460 W 850 N</v>
          </cell>
        </row>
        <row r="339">
          <cell r="A339">
            <v>15510868</v>
          </cell>
          <cell r="B339" t="str">
            <v>OVH PRI FP 230402 2435 WILSHIRE DR</v>
          </cell>
        </row>
        <row r="340">
          <cell r="A340">
            <v>15510869</v>
          </cell>
          <cell r="B340" t="str">
            <v>FLD CWK FP 235302 2550 S 900 E</v>
          </cell>
        </row>
        <row r="341">
          <cell r="A341">
            <v>15510870</v>
          </cell>
          <cell r="B341" t="str">
            <v>FLD CWK FP 273201 1900 W 3300 S</v>
          </cell>
        </row>
        <row r="342">
          <cell r="A342">
            <v>15510871</v>
          </cell>
          <cell r="B342" t="str">
            <v>OVH PRI FP 236208 2620 S 900 W</v>
          </cell>
        </row>
        <row r="343">
          <cell r="A343">
            <v>15510872</v>
          </cell>
          <cell r="B343" t="str">
            <v>OVH PRI FP 168500 1970 LOGAN AVE</v>
          </cell>
        </row>
        <row r="344">
          <cell r="A344">
            <v>15510873</v>
          </cell>
          <cell r="B344" t="str">
            <v>OVH PRI FP 014100 1601 E EMIGRATION CYN</v>
          </cell>
        </row>
        <row r="345">
          <cell r="A345">
            <v>15510881</v>
          </cell>
          <cell r="B345" t="str">
            <v>STM LAYTON DIST STORM 01/04/08 EXP</v>
          </cell>
        </row>
        <row r="346">
          <cell r="A346">
            <v>15510887</v>
          </cell>
          <cell r="B346" t="str">
            <v>STM SL METRO DIST STORM 01/04/08 EXP</v>
          </cell>
        </row>
        <row r="347">
          <cell r="A347">
            <v>15510888</v>
          </cell>
          <cell r="B347" t="str">
            <v>STM JORDAN VY DIST STORM 01/04/08 EXP</v>
          </cell>
        </row>
        <row r="348">
          <cell r="A348">
            <v>15510889</v>
          </cell>
          <cell r="B348" t="str">
            <v>STM TOOELE DIST STORM 01/04/08 EXP</v>
          </cell>
        </row>
        <row r="349">
          <cell r="A349">
            <v>15510890</v>
          </cell>
          <cell r="B349" t="str">
            <v>STM AMERICAN F DIST STORM 01/04/08 EXP</v>
          </cell>
        </row>
        <row r="350">
          <cell r="A350">
            <v>15510891</v>
          </cell>
          <cell r="B350" t="str">
            <v>STM RICHFIELD DIST STORM 01/04/08 EXP</v>
          </cell>
        </row>
        <row r="351">
          <cell r="A351">
            <v>15510892</v>
          </cell>
          <cell r="B351" t="str">
            <v>STM VERNAL DIST STORM 01/04/08 EXP</v>
          </cell>
        </row>
        <row r="352">
          <cell r="A352">
            <v>15510893</v>
          </cell>
          <cell r="B352" t="str">
            <v>STM PARK CITY DIST STORM 01/04/08 EXP</v>
          </cell>
        </row>
        <row r="353">
          <cell r="A353">
            <v>15510895</v>
          </cell>
          <cell r="B353" t="str">
            <v>STM: REX 1/04/2008 Storm Dist. Exp.</v>
          </cell>
        </row>
        <row r="354">
          <cell r="A354">
            <v>15510896</v>
          </cell>
          <cell r="B354" t="str">
            <v>STM: PRE 1/04/2008 Storm Dist. Exp.</v>
          </cell>
        </row>
        <row r="355">
          <cell r="A355">
            <v>15510897</v>
          </cell>
          <cell r="B355" t="str">
            <v>STM: SMI 1/04/2008 Storm Dist. Exp.</v>
          </cell>
        </row>
        <row r="356">
          <cell r="A356">
            <v>15510898</v>
          </cell>
          <cell r="B356" t="str">
            <v>STM: TRE 1/04/2008 Storm Dist. Exp.</v>
          </cell>
        </row>
        <row r="357">
          <cell r="A357">
            <v>15510899</v>
          </cell>
          <cell r="B357" t="str">
            <v>STM: OGD 1/04/2008 Storm Dist. Exp.</v>
          </cell>
        </row>
        <row r="358">
          <cell r="A358">
            <v>15510900</v>
          </cell>
          <cell r="B358" t="str">
            <v>STM: CAS 1/04/2008 Storm Dist. Exp.</v>
          </cell>
        </row>
        <row r="359">
          <cell r="A359">
            <v>15510901</v>
          </cell>
          <cell r="B359" t="str">
            <v>STM: DOU 1/04/2008 Storm Dist. Exp.</v>
          </cell>
        </row>
        <row r="360">
          <cell r="A360">
            <v>15510902</v>
          </cell>
          <cell r="B360" t="str">
            <v>STM: RIV 1/04/2008 Storm Dist. Exp.</v>
          </cell>
        </row>
        <row r="361">
          <cell r="A361">
            <v>15510903</v>
          </cell>
          <cell r="B361" t="str">
            <v>STM: COD 1/04/2008 Storm Dist. Exp.</v>
          </cell>
        </row>
        <row r="362">
          <cell r="A362">
            <v>15510904</v>
          </cell>
          <cell r="B362" t="str">
            <v>STM: ROC 1/04/2008 Storm Dist. Exp.</v>
          </cell>
        </row>
        <row r="363">
          <cell r="A363">
            <v>15510905</v>
          </cell>
          <cell r="B363" t="str">
            <v>STM: PIN 1/04/2008 Storm Dist. Exp.</v>
          </cell>
        </row>
        <row r="364">
          <cell r="A364">
            <v>15510906</v>
          </cell>
          <cell r="B364" t="str">
            <v>STM: EVA 1/04/2008 Storm Dist. Exp.</v>
          </cell>
        </row>
        <row r="365">
          <cell r="A365">
            <v>15510907</v>
          </cell>
          <cell r="B365" t="str">
            <v>STM: RAW 1/04/2008 Storm Dist. Exp.</v>
          </cell>
        </row>
        <row r="366">
          <cell r="A366">
            <v>15510908</v>
          </cell>
          <cell r="B366" t="str">
            <v>STM: LAR 1/04/2008 Storm Dist. Exp.</v>
          </cell>
        </row>
        <row r="367">
          <cell r="A367">
            <v>15510909</v>
          </cell>
          <cell r="B367" t="str">
            <v>STM: WOR 1/04/2008 Storm Dist. Exp.</v>
          </cell>
        </row>
        <row r="368">
          <cell r="A368">
            <v>15510910</v>
          </cell>
          <cell r="B368" t="str">
            <v>STM: MON 1/04/2008 Storm Dist. Exp.</v>
          </cell>
        </row>
        <row r="369">
          <cell r="A369">
            <v>15510914</v>
          </cell>
          <cell r="B369" t="str">
            <v>STM PRICE DIST STORM 01/04/08 EXP</v>
          </cell>
        </row>
        <row r="370">
          <cell r="A370">
            <v>15510915</v>
          </cell>
          <cell r="B370" t="str">
            <v>STM CEDAR DIST STORM 01/04/08 EXP</v>
          </cell>
        </row>
        <row r="371">
          <cell r="A371">
            <v>15510916</v>
          </cell>
          <cell r="B371" t="str">
            <v>STM MOAB DIST STORM 01/04/08 EXP</v>
          </cell>
        </row>
        <row r="372">
          <cell r="A372">
            <v>15510958</v>
          </cell>
          <cell r="B372" t="str">
            <v>STM: COO DIST 1-4-2008 RAIN &amp; WIND STORM</v>
          </cell>
        </row>
        <row r="373">
          <cell r="A373">
            <v>15510970</v>
          </cell>
          <cell r="B373" t="str">
            <v>STM: SHE 1/04/2008 Storm Dist. Exp.</v>
          </cell>
        </row>
        <row r="374">
          <cell r="A374">
            <v>15511220</v>
          </cell>
          <cell r="B374" t="str">
            <v>STM: ALB Dist 01/04/2008 WIND STORM</v>
          </cell>
        </row>
        <row r="375">
          <cell r="A375">
            <v>15511267</v>
          </cell>
          <cell r="B375" t="str">
            <v>STM: DAL Dist 01/04/2008 - WIND STORM</v>
          </cell>
        </row>
        <row r="376">
          <cell r="A376">
            <v>15511269</v>
          </cell>
          <cell r="B376" t="str">
            <v>STM: STA Dist 01/04/2008 WIND STORM</v>
          </cell>
        </row>
        <row r="377">
          <cell r="A377">
            <v>15511574</v>
          </cell>
          <cell r="B377" t="str">
            <v>STM: ALB Dist 01/04/08 Junction City WIN</v>
          </cell>
        </row>
        <row r="378">
          <cell r="A378">
            <v>15511575</v>
          </cell>
          <cell r="B378" t="str">
            <v>OVH PRI FP 194318 2532 S 300 E</v>
          </cell>
        </row>
        <row r="379">
          <cell r="A379">
            <v>15511576</v>
          </cell>
          <cell r="B379" t="str">
            <v>OVH PRI FP 018701 4236 S 4150 E</v>
          </cell>
        </row>
        <row r="380">
          <cell r="A380">
            <v>15511577</v>
          </cell>
          <cell r="B380" t="str">
            <v>OVH PRI FP 107306 5122 S HOLLADAY BLVD</v>
          </cell>
        </row>
        <row r="381">
          <cell r="A381">
            <v>15511578</v>
          </cell>
          <cell r="B381" t="str">
            <v>OVH PRI FP 084411 9851 S ANTIMONY  900 E</v>
          </cell>
        </row>
        <row r="382">
          <cell r="A382">
            <v>15511579</v>
          </cell>
          <cell r="B382" t="str">
            <v>OVH PRI FP252601 3685 E 7000 S</v>
          </cell>
        </row>
        <row r="383">
          <cell r="A383">
            <v>15511580</v>
          </cell>
          <cell r="B383" t="str">
            <v>FLD CWK FP 085912 4663 BLACK SWAN 1061E</v>
          </cell>
        </row>
        <row r="384">
          <cell r="A384">
            <v>15511581</v>
          </cell>
          <cell r="B384" t="str">
            <v>OVH SER FP 265101 808 POINSETTIA DR</v>
          </cell>
        </row>
        <row r="385">
          <cell r="A385">
            <v>15511582</v>
          </cell>
          <cell r="B385" t="str">
            <v>FLD CWK FP 276000 1612 W 3500 S</v>
          </cell>
        </row>
        <row r="386">
          <cell r="A386">
            <v>15511583</v>
          </cell>
          <cell r="B386" t="str">
            <v>OVH PRI FP 088900 1210 E 9400 S</v>
          </cell>
        </row>
        <row r="387">
          <cell r="A387">
            <v>15511584</v>
          </cell>
          <cell r="B387" t="str">
            <v>FLD CBRFP026105 4659 DEERCREEK RD</v>
          </cell>
        </row>
        <row r="388">
          <cell r="A388">
            <v>15511585</v>
          </cell>
          <cell r="B388" t="str">
            <v>FLD CBR FP 030904 2140 LINDSAY DR</v>
          </cell>
        </row>
        <row r="389">
          <cell r="A389">
            <v>15511586</v>
          </cell>
          <cell r="B389" t="str">
            <v>FLD GSU FP 041703 3028 WINCHESTER DR</v>
          </cell>
        </row>
        <row r="390">
          <cell r="A390">
            <v>15511587</v>
          </cell>
          <cell r="B390" t="str">
            <v>FLD GSU FP 320501 3733 S 645 E</v>
          </cell>
        </row>
        <row r="391">
          <cell r="A391">
            <v>15511588</v>
          </cell>
          <cell r="B391" t="str">
            <v>OVH PRI FP 318108 565 DELNO DR 4036 S</v>
          </cell>
        </row>
        <row r="392">
          <cell r="A392">
            <v>15511589</v>
          </cell>
          <cell r="B392" t="str">
            <v>OVH FLD FP 050409 4535 S 700 E</v>
          </cell>
        </row>
        <row r="393">
          <cell r="A393">
            <v>15511590</v>
          </cell>
          <cell r="B393" t="str">
            <v>OVH PRI FP 291901 2086 BRENT LN 7050 S</v>
          </cell>
        </row>
        <row r="394">
          <cell r="A394">
            <v>15511591</v>
          </cell>
          <cell r="B394" t="str">
            <v>FLD CWK FP 331606 1380 E 8085 S</v>
          </cell>
        </row>
        <row r="395">
          <cell r="A395">
            <v>15511592</v>
          </cell>
          <cell r="B395" t="str">
            <v>OVH PRI FP044602 1630 OLIVE DR</v>
          </cell>
        </row>
        <row r="396">
          <cell r="A396">
            <v>15511593</v>
          </cell>
          <cell r="B396" t="str">
            <v>OVH PRI FP299603 3010 HIGHLAND DR</v>
          </cell>
        </row>
        <row r="397">
          <cell r="A397">
            <v>15511606</v>
          </cell>
          <cell r="B397" t="str">
            <v>FLD CWK FP 211800 1465 E 6400 S</v>
          </cell>
        </row>
        <row r="398">
          <cell r="A398">
            <v>15511607</v>
          </cell>
          <cell r="B398" t="str">
            <v>OVH PRI FP 251506 3055 S RAINEER AVE</v>
          </cell>
        </row>
        <row r="399">
          <cell r="A399">
            <v>15511608</v>
          </cell>
          <cell r="B399" t="str">
            <v>FLD CWK FP 268241 3381 SANTA ROSA AVE</v>
          </cell>
        </row>
        <row r="400">
          <cell r="A400">
            <v>15511610</v>
          </cell>
          <cell r="B400" t="str">
            <v>OVH PRI FP 356211 3211 E 3925 S</v>
          </cell>
        </row>
        <row r="401">
          <cell r="A401">
            <v>15511614</v>
          </cell>
          <cell r="B401" t="str">
            <v>OVH SEC FP 324205 3917 LUETTA DR</v>
          </cell>
        </row>
        <row r="402">
          <cell r="A402">
            <v>15511615</v>
          </cell>
          <cell r="B402" t="str">
            <v>FLD TPH FP 320303 3879 S 4000 W</v>
          </cell>
        </row>
        <row r="403">
          <cell r="A403">
            <v>15511616</v>
          </cell>
          <cell r="B403" t="str">
            <v>OVH SER FP 072910 4574 W 4745 S</v>
          </cell>
        </row>
        <row r="404">
          <cell r="A404">
            <v>15511617</v>
          </cell>
          <cell r="B404" t="str">
            <v>OVH PRI FP 169119 6085 HIGHLAND DR</v>
          </cell>
        </row>
        <row r="405">
          <cell r="A405">
            <v>15511619</v>
          </cell>
          <cell r="B405" t="str">
            <v>OVH SER FP 339502 3713 S 2000 E</v>
          </cell>
        </row>
        <row r="406">
          <cell r="A406">
            <v>15511620</v>
          </cell>
          <cell r="B406" t="str">
            <v>OVH SEC FP 332100 4041 S 1450 E</v>
          </cell>
        </row>
        <row r="407">
          <cell r="A407">
            <v>15511621</v>
          </cell>
          <cell r="B407" t="str">
            <v>OVH SER FP 220211 2059 E 6805 S</v>
          </cell>
        </row>
        <row r="408">
          <cell r="A408">
            <v>15511622</v>
          </cell>
          <cell r="B408" t="str">
            <v>OVH PRI FP 072007 4595 W 5375 S</v>
          </cell>
        </row>
        <row r="409">
          <cell r="A409">
            <v>15511623</v>
          </cell>
          <cell r="B409" t="str">
            <v>OVH PRI FP 169712 5620 HIGHLAND DR</v>
          </cell>
        </row>
        <row r="410">
          <cell r="A410">
            <v>15511624</v>
          </cell>
          <cell r="B410" t="str">
            <v>FLD TPH FP 026003 3239 WVIEW CIR</v>
          </cell>
        </row>
        <row r="411">
          <cell r="A411">
            <v>15511625</v>
          </cell>
          <cell r="B411" t="str">
            <v>OVH PRI FP 072007 4595 W 5375 S</v>
          </cell>
        </row>
        <row r="412">
          <cell r="A412">
            <v>15511626</v>
          </cell>
          <cell r="B412" t="str">
            <v>OVH PRI  FP 357805 2805 EVERGREEN AVE</v>
          </cell>
        </row>
        <row r="413">
          <cell r="A413">
            <v>15511627</v>
          </cell>
          <cell r="B413" t="str">
            <v>OVH PRI FP 353006 3944 S 3120 E</v>
          </cell>
        </row>
        <row r="414">
          <cell r="A414">
            <v>15511628</v>
          </cell>
          <cell r="B414" t="str">
            <v>FLD FLD FP 325005 1008 HILLVIEW DR #C</v>
          </cell>
        </row>
        <row r="415">
          <cell r="A415">
            <v>15511629</v>
          </cell>
          <cell r="B415" t="str">
            <v>OVH PRI FP 267404 3264 MARIE AVE</v>
          </cell>
        </row>
        <row r="416">
          <cell r="A416">
            <v>15511630</v>
          </cell>
          <cell r="B416" t="str">
            <v>OVH SEC FP 226406 3435 E 6600 S</v>
          </cell>
        </row>
        <row r="417">
          <cell r="A417">
            <v>15511631</v>
          </cell>
          <cell r="B417" t="str">
            <v>OVH PRI FP 044602 1614 E OLIVE DR</v>
          </cell>
        </row>
        <row r="418">
          <cell r="A418">
            <v>15511632</v>
          </cell>
          <cell r="B418" t="str">
            <v>OVH SER FP153901 2460 WALKER LN</v>
          </cell>
        </row>
        <row r="419">
          <cell r="A419">
            <v>15511633</v>
          </cell>
          <cell r="B419" t="str">
            <v>FLD CBR FP 338400 3725 S 1935 E</v>
          </cell>
        </row>
        <row r="420">
          <cell r="A420">
            <v>15511635</v>
          </cell>
          <cell r="B420" t="str">
            <v>OVH PRI FP 020814 4200 S 2700 E</v>
          </cell>
        </row>
        <row r="421">
          <cell r="A421">
            <v>15511636</v>
          </cell>
          <cell r="B421" t="str">
            <v>OVH SER FP027003 3318 OAKCLIFF DR</v>
          </cell>
        </row>
        <row r="422">
          <cell r="A422">
            <v>15511637</v>
          </cell>
          <cell r="B422" t="str">
            <v>FLD CWK FP 117905 4739 FAIRFIELD RD</v>
          </cell>
        </row>
        <row r="423">
          <cell r="A423">
            <v>15511638</v>
          </cell>
          <cell r="B423" t="str">
            <v>OVH PRI FP 290213 725 E 3300 S</v>
          </cell>
        </row>
        <row r="424">
          <cell r="A424">
            <v>15511639</v>
          </cell>
          <cell r="B424" t="str">
            <v>FLD CBR FP 087401 1146 MICHIGAN AVE</v>
          </cell>
        </row>
        <row r="425">
          <cell r="A425">
            <v>15511640</v>
          </cell>
          <cell r="B425" t="str">
            <v>FLD TPH FP 111800 2800 E 4800 S</v>
          </cell>
        </row>
        <row r="426">
          <cell r="A426">
            <v>15511641</v>
          </cell>
          <cell r="B426" t="str">
            <v>OVH PRI FP 369505 8197 WILSON ST</v>
          </cell>
        </row>
        <row r="427">
          <cell r="A427">
            <v>15511642</v>
          </cell>
          <cell r="B427" t="str">
            <v>OVH PRI FP 110407 1321 MEAD AVE</v>
          </cell>
        </row>
        <row r="428">
          <cell r="A428">
            <v>15511654</v>
          </cell>
          <cell r="B428" t="str">
            <v>OVH PRI FP 351401 3809 S 2780 E</v>
          </cell>
        </row>
        <row r="429">
          <cell r="A429">
            <v>15511655</v>
          </cell>
          <cell r="B429" t="str">
            <v>OVH SEC FP 110500 2730 STANFORD</v>
          </cell>
        </row>
        <row r="430">
          <cell r="A430">
            <v>15511656</v>
          </cell>
          <cell r="B430" t="str">
            <v>OVH SEC FP 272201 1995 W 3255 S</v>
          </cell>
        </row>
        <row r="431">
          <cell r="A431">
            <v>15511657</v>
          </cell>
          <cell r="B431" t="str">
            <v>FLD CWK FP 034805 2273 PANORAMA CIR</v>
          </cell>
        </row>
        <row r="432">
          <cell r="A432">
            <v>15511658</v>
          </cell>
          <cell r="B432" t="str">
            <v>OVH PRI FP 021600 4354 S HERMOSA 2860 E</v>
          </cell>
        </row>
        <row r="433">
          <cell r="A433">
            <v>15511659</v>
          </cell>
          <cell r="B433" t="str">
            <v>OVH SER FP 020702 4309 SHIRLEY LANE</v>
          </cell>
        </row>
        <row r="434">
          <cell r="A434">
            <v>15511660</v>
          </cell>
          <cell r="B434" t="str">
            <v>OVH PRI FP 018610 4474 S FORTUNA WAY</v>
          </cell>
        </row>
        <row r="435">
          <cell r="A435">
            <v>15511661</v>
          </cell>
          <cell r="B435" t="str">
            <v>OVH PRI FP 210204 1387 E 6860 S</v>
          </cell>
        </row>
        <row r="436">
          <cell r="A436">
            <v>15511663</v>
          </cell>
          <cell r="B436" t="str">
            <v>FLD CBR FP306008 3440 S 500 E #100</v>
          </cell>
        </row>
        <row r="437">
          <cell r="A437">
            <v>15511664</v>
          </cell>
          <cell r="B437" t="str">
            <v>OVH PRI FP 204905 6200 S BANGERTER</v>
          </cell>
        </row>
        <row r="438">
          <cell r="A438">
            <v>15511665</v>
          </cell>
          <cell r="B438" t="str">
            <v>OVH  SEC 272201 2015 S WEST TEMPLE</v>
          </cell>
        </row>
        <row r="439">
          <cell r="A439">
            <v>15511694</v>
          </cell>
          <cell r="B439" t="str">
            <v>OVH PRI FP 160004 1992 S 1400 E</v>
          </cell>
        </row>
        <row r="440">
          <cell r="A440">
            <v>15511695</v>
          </cell>
          <cell r="B440" t="str">
            <v>FLD CWK FP 278805 2853 S 2540 E</v>
          </cell>
        </row>
        <row r="441">
          <cell r="A441">
            <v>15511696</v>
          </cell>
          <cell r="B441" t="str">
            <v>FLD CWK FP 266108 3333 TERRACE VIEW DR</v>
          </cell>
        </row>
        <row r="442">
          <cell r="A442">
            <v>15511697</v>
          </cell>
          <cell r="B442" t="str">
            <v>FLD CWK FP 251406 3635 CASCADE WAY</v>
          </cell>
        </row>
        <row r="443">
          <cell r="A443">
            <v>15511698</v>
          </cell>
          <cell r="B443" t="str">
            <v>OVH PRI FP 251209 3241 S WASATCH DR</v>
          </cell>
        </row>
        <row r="444">
          <cell r="A444">
            <v>15511699</v>
          </cell>
          <cell r="B444" t="str">
            <v>OVH SER FP 010904 3054 E 3960 S</v>
          </cell>
        </row>
        <row r="445">
          <cell r="A445">
            <v>15511700</v>
          </cell>
          <cell r="B445" t="str">
            <v>OVH SER FP 350206 2733 DELSA DR</v>
          </cell>
        </row>
        <row r="446">
          <cell r="A446">
            <v>15511701</v>
          </cell>
          <cell r="B446" t="str">
            <v>OVH PRI FP 365202 3941 MOUNT OLYMPUS</v>
          </cell>
        </row>
        <row r="447">
          <cell r="A447">
            <v>15511702</v>
          </cell>
          <cell r="B447" t="str">
            <v>OVH SEC FP 017907 4178 MT OLYMPUS WAY</v>
          </cell>
        </row>
        <row r="448">
          <cell r="A448">
            <v>15511703</v>
          </cell>
          <cell r="B448" t="str">
            <v>FLD CWK FP 017812 4236 MOUNT OLYMPUS WY</v>
          </cell>
        </row>
        <row r="449">
          <cell r="A449">
            <v>15511704</v>
          </cell>
          <cell r="B449" t="str">
            <v>FLD CBR FP 013303 3748 VIEWCREST CIR</v>
          </cell>
        </row>
        <row r="450">
          <cell r="A450">
            <v>15511705</v>
          </cell>
          <cell r="B450" t="str">
            <v>FLD CWK FP 357207 3280 E 3900 S</v>
          </cell>
        </row>
        <row r="451">
          <cell r="A451">
            <v>15511706</v>
          </cell>
          <cell r="B451" t="str">
            <v>FLD CWK FP 108703 2605 WREN RD</v>
          </cell>
        </row>
        <row r="452">
          <cell r="A452">
            <v>15511707</v>
          </cell>
          <cell r="B452" t="str">
            <v>OVH PRI FP 260703 7152 S 2740 E</v>
          </cell>
        </row>
        <row r="453">
          <cell r="A453">
            <v>15511709</v>
          </cell>
          <cell r="B453" t="str">
            <v>OVH PRI FP 168607 1920 E 5685 S</v>
          </cell>
        </row>
        <row r="454">
          <cell r="A454">
            <v>15511710</v>
          </cell>
          <cell r="B454" t="str">
            <v>OVH PRI FP 292301 7488 CASA BLANCA DR</v>
          </cell>
        </row>
        <row r="455">
          <cell r="A455">
            <v>15511711</v>
          </cell>
          <cell r="B455" t="str">
            <v>OVH SER FP 010404 4518 PARK HILL DR</v>
          </cell>
        </row>
        <row r="456">
          <cell r="A456">
            <v>15511712</v>
          </cell>
          <cell r="B456" t="str">
            <v>FLD CWK FP 099702 4860 S 2200 W</v>
          </cell>
        </row>
        <row r="457">
          <cell r="A457">
            <v>15511713</v>
          </cell>
          <cell r="B457" t="str">
            <v>FLD GSU FP 177802 5602 RIDGECREST DR</v>
          </cell>
        </row>
        <row r="458">
          <cell r="A458">
            <v>15511714</v>
          </cell>
          <cell r="B458" t="str">
            <v>URD SEC FP 205601 3488 LILLIEHAMMER CIR</v>
          </cell>
        </row>
        <row r="459">
          <cell r="A459">
            <v>15511715</v>
          </cell>
          <cell r="B459" t="str">
            <v>OVH SEC FP 109308 2625 VERONA CIR 5115 S</v>
          </cell>
        </row>
        <row r="460">
          <cell r="A460">
            <v>15511716</v>
          </cell>
          <cell r="B460" t="str">
            <v>FLD CST FP 020515 4445 S 2700 E</v>
          </cell>
        </row>
        <row r="461">
          <cell r="A461">
            <v>15511717</v>
          </cell>
          <cell r="B461" t="str">
            <v>FLD CST FP 020402 2745 E 4510 S</v>
          </cell>
        </row>
        <row r="462">
          <cell r="A462">
            <v>15511718</v>
          </cell>
          <cell r="B462" t="str">
            <v>OVH SER FP 022705 4269 S 2900 E</v>
          </cell>
        </row>
        <row r="463">
          <cell r="A463">
            <v>15511719</v>
          </cell>
          <cell r="B463" t="str">
            <v>URD SER FP 260703 7152 S 2740 E</v>
          </cell>
        </row>
        <row r="464">
          <cell r="A464">
            <v>15511720</v>
          </cell>
          <cell r="B464" t="str">
            <v>URD SER FP 136904 735 PORTER LN</v>
          </cell>
        </row>
        <row r="465">
          <cell r="A465">
            <v>15511721</v>
          </cell>
          <cell r="B465" t="str">
            <v>OVH SEC FP 248706 716 N 660 W</v>
          </cell>
        </row>
        <row r="466">
          <cell r="A466">
            <v>15511722</v>
          </cell>
          <cell r="B466" t="str">
            <v>OVH SER FP169901 2214 W 2670 N</v>
          </cell>
        </row>
        <row r="467">
          <cell r="A467">
            <v>15511723</v>
          </cell>
          <cell r="B467" t="str">
            <v>OVH PRI FP 311801 3589 VILLA VIEW DR #D</v>
          </cell>
        </row>
        <row r="468">
          <cell r="A468">
            <v>15511724</v>
          </cell>
          <cell r="B468" t="str">
            <v>URD PRI FP054904 3670 W OLD BINGHAM HWY</v>
          </cell>
        </row>
        <row r="469">
          <cell r="A469">
            <v>15511725</v>
          </cell>
          <cell r="B469" t="str">
            <v>FLD CTV FP 172805 207 S300 E COPPERTON</v>
          </cell>
        </row>
        <row r="470">
          <cell r="A470">
            <v>15511726</v>
          </cell>
          <cell r="B470" t="str">
            <v>OVH PRI FP 368802 3525 S W TEMPLE</v>
          </cell>
        </row>
        <row r="471">
          <cell r="A471">
            <v>15511727</v>
          </cell>
          <cell r="B471" t="str">
            <v>FLD CBR FP 112500 4996 NANILOA DR</v>
          </cell>
        </row>
        <row r="472">
          <cell r="A472">
            <v>15511728</v>
          </cell>
          <cell r="B472" t="str">
            <v>FLD CBR FP 34606 3212 E 3900 S</v>
          </cell>
        </row>
        <row r="473">
          <cell r="A473">
            <v>15511729</v>
          </cell>
          <cell r="B473" t="str">
            <v>OVH PRI FP 248221 2320 SW TEMPLE</v>
          </cell>
        </row>
        <row r="474">
          <cell r="A474">
            <v>15511732</v>
          </cell>
          <cell r="B474" t="str">
            <v>STM: AST Dist 01/04/08 Windstorm</v>
          </cell>
        </row>
        <row r="475">
          <cell r="A475">
            <v>15511734</v>
          </cell>
          <cell r="B475" t="str">
            <v>OVH PRI FP 278001 3463 OVATION DR</v>
          </cell>
        </row>
        <row r="476">
          <cell r="A476">
            <v>15511735</v>
          </cell>
          <cell r="B476" t="str">
            <v>OVH SEC FP 368802 74 W GUEST AVE</v>
          </cell>
        </row>
        <row r="477">
          <cell r="A477">
            <v>15511736</v>
          </cell>
          <cell r="B477" t="str">
            <v>FLD CWK FP 169002 6126 VINEWAY CIR</v>
          </cell>
        </row>
        <row r="478">
          <cell r="A478">
            <v>15511737</v>
          </cell>
          <cell r="B478" t="str">
            <v>FLD CWK FP 287901 7020 BROOKHILL DR</v>
          </cell>
        </row>
        <row r="479">
          <cell r="A479">
            <v>15511738</v>
          </cell>
          <cell r="B479" t="str">
            <v>FLD CWK FP 222501 2151 E 6630 S</v>
          </cell>
        </row>
        <row r="480">
          <cell r="A480">
            <v>15511739</v>
          </cell>
          <cell r="B480" t="str">
            <v>OVH PRI FP 230019 2785 E 7000 S</v>
          </cell>
        </row>
        <row r="481">
          <cell r="A481">
            <v>15511741</v>
          </cell>
          <cell r="B481" t="str">
            <v>OVH PRI FP 332502 1491 E 8175 S</v>
          </cell>
        </row>
        <row r="482">
          <cell r="A482">
            <v>15511742</v>
          </cell>
          <cell r="B482" t="str">
            <v>OVH SER FP 369505 8183 WILSON ST</v>
          </cell>
        </row>
        <row r="483">
          <cell r="A483">
            <v>15511743</v>
          </cell>
          <cell r="B483" t="str">
            <v>OVH PRI FP 065614 353 E 300 S #GEN</v>
          </cell>
        </row>
        <row r="484">
          <cell r="A484">
            <v>15511745</v>
          </cell>
          <cell r="B484" t="str">
            <v>OVH SER FP 309000 686 E 12500 S</v>
          </cell>
        </row>
        <row r="485">
          <cell r="A485">
            <v>15511746</v>
          </cell>
          <cell r="B485" t="str">
            <v>FLD CWK FP 362900 3429 S 3685 E</v>
          </cell>
        </row>
        <row r="486">
          <cell r="A486">
            <v>15511747</v>
          </cell>
          <cell r="B486" t="str">
            <v>OVH PRI FP 363603 3642 EASTWOOD DR</v>
          </cell>
        </row>
        <row r="487">
          <cell r="A487">
            <v>15511748</v>
          </cell>
          <cell r="B487" t="str">
            <v>OVH PRI FP 302208 150 E 7615 S</v>
          </cell>
        </row>
        <row r="488">
          <cell r="A488">
            <v>15511749</v>
          </cell>
          <cell r="B488" t="str">
            <v>OVH PRI FP 316706 481 E 8000 S</v>
          </cell>
        </row>
        <row r="489">
          <cell r="A489">
            <v>15511750</v>
          </cell>
          <cell r="B489" t="str">
            <v>FLD TPH FP 170218 669 GARFIELD AVE</v>
          </cell>
        </row>
        <row r="490">
          <cell r="A490">
            <v>15511752</v>
          </cell>
          <cell r="B490" t="str">
            <v>FLD TPH FP 024500 4393 S 3035 E</v>
          </cell>
        </row>
        <row r="491">
          <cell r="A491">
            <v>15511753</v>
          </cell>
          <cell r="B491" t="str">
            <v>FLD CWK FP 111803 4842 S 2700 E</v>
          </cell>
        </row>
        <row r="492">
          <cell r="A492">
            <v>15511756</v>
          </cell>
          <cell r="B492" t="str">
            <v>OVH SEC FP 251506 3541 GATEWAY RD</v>
          </cell>
        </row>
        <row r="493">
          <cell r="A493">
            <v>15511757</v>
          </cell>
          <cell r="B493" t="str">
            <v>FLD CWK FP 043005 2858 ELLA ST</v>
          </cell>
        </row>
        <row r="494">
          <cell r="A494">
            <v>15511758</v>
          </cell>
          <cell r="B494" t="str">
            <v>URD SER FP 226404 2430 E 11465 S</v>
          </cell>
        </row>
        <row r="495">
          <cell r="A495">
            <v>15511760</v>
          </cell>
          <cell r="B495" t="str">
            <v>OVH SER FP 189701 103 CYPRUS ST</v>
          </cell>
        </row>
        <row r="496">
          <cell r="A496">
            <v>15511761</v>
          </cell>
          <cell r="B496" t="str">
            <v>OVH SER FP 010910 4216 DIANA WAY</v>
          </cell>
        </row>
        <row r="497">
          <cell r="A497">
            <v>15511763</v>
          </cell>
          <cell r="B497" t="str">
            <v>FLD CBR FP010802 4290 DIANNA WAY</v>
          </cell>
        </row>
        <row r="498">
          <cell r="A498">
            <v>15511765</v>
          </cell>
          <cell r="B498" t="str">
            <v>FLD CBR FP 010700 4360 DIANA WAY</v>
          </cell>
        </row>
        <row r="499">
          <cell r="A499">
            <v>15511766</v>
          </cell>
          <cell r="B499" t="str">
            <v>FLD CBR FP 355802 3068 E MILLCREEK RD</v>
          </cell>
        </row>
        <row r="500">
          <cell r="A500">
            <v>15511768</v>
          </cell>
          <cell r="B500" t="str">
            <v>FLD CBR FP 036115 2427 OKESON CIR</v>
          </cell>
        </row>
        <row r="501">
          <cell r="A501">
            <v>15511769</v>
          </cell>
          <cell r="B501" t="str">
            <v>OVH SER FP010911 4245 OLYPUS VIEW</v>
          </cell>
        </row>
        <row r="502">
          <cell r="A502">
            <v>15511770</v>
          </cell>
          <cell r="B502" t="str">
            <v>OVH SER FP 035515 2377 E 4500 S</v>
          </cell>
        </row>
        <row r="503">
          <cell r="A503">
            <v>15511792</v>
          </cell>
          <cell r="B503" t="str">
            <v>FLD CBR FP 278005 734 CATHERINE ST</v>
          </cell>
        </row>
        <row r="504">
          <cell r="A504">
            <v>15511794</v>
          </cell>
          <cell r="B504" t="str">
            <v>FLD CWK FP 108201 5200 S HOLLADAY BLVD</v>
          </cell>
        </row>
        <row r="505">
          <cell r="A505">
            <v>15511795</v>
          </cell>
          <cell r="B505" t="str">
            <v>OVH PRI FP 369415 299 N CENTER ST</v>
          </cell>
        </row>
        <row r="506">
          <cell r="A506">
            <v>15511796</v>
          </cell>
          <cell r="B506" t="str">
            <v>FLD GSU FP 320506 3733 S 645 E</v>
          </cell>
        </row>
        <row r="507">
          <cell r="A507">
            <v>15511797</v>
          </cell>
          <cell r="B507" t="str">
            <v>OVH PRI FP 366605 226 W 3620 S</v>
          </cell>
        </row>
        <row r="508">
          <cell r="A508">
            <v>15511798</v>
          </cell>
          <cell r="B508" t="str">
            <v>FLD CWK FP 045201 14000 S 2100 W</v>
          </cell>
        </row>
        <row r="509">
          <cell r="A509">
            <v>15511799</v>
          </cell>
          <cell r="B509" t="str">
            <v>OVH PRI FP 363310 3769 E PARKVIEW DR</v>
          </cell>
        </row>
        <row r="510">
          <cell r="A510">
            <v>15511800</v>
          </cell>
          <cell r="B510" t="str">
            <v>OVH PRI FP 108201 5200 S HOLLADAY BLVD</v>
          </cell>
        </row>
        <row r="511">
          <cell r="A511">
            <v>15511801</v>
          </cell>
          <cell r="B511" t="str">
            <v>OVH SER FP 365202 3941 S MT OLYMPUS WY</v>
          </cell>
        </row>
        <row r="512">
          <cell r="A512">
            <v>15511802</v>
          </cell>
          <cell r="B512" t="str">
            <v>STM: DWO 01/04/08 P WIND STORM</v>
          </cell>
        </row>
        <row r="513">
          <cell r="A513">
            <v>15511803</v>
          </cell>
          <cell r="B513" t="str">
            <v>OVH SEC FP 368305 74 W 200 N</v>
          </cell>
        </row>
        <row r="514">
          <cell r="A514">
            <v>15511804</v>
          </cell>
          <cell r="B514" t="str">
            <v>OVH SER FP 302206 157 E 7615 S</v>
          </cell>
        </row>
        <row r="515">
          <cell r="A515">
            <v>15511805</v>
          </cell>
          <cell r="B515" t="str">
            <v>FLD CWK FP 323001 8526 SUSAN CIR</v>
          </cell>
        </row>
        <row r="516">
          <cell r="A516">
            <v>15511809</v>
          </cell>
          <cell r="B516" t="str">
            <v>OVH PRI FP 042412 4366 S 1500 E</v>
          </cell>
        </row>
        <row r="517">
          <cell r="A517">
            <v>15511810</v>
          </cell>
          <cell r="B517" t="str">
            <v>OVH SEC FP 305503 3072 S 9150 W</v>
          </cell>
        </row>
        <row r="518">
          <cell r="A518">
            <v>15511811</v>
          </cell>
          <cell r="B518" t="str">
            <v>OVH PRI FP 300128 66 E 3335 S</v>
          </cell>
        </row>
        <row r="519">
          <cell r="A519">
            <v>15511813</v>
          </cell>
          <cell r="B519" t="str">
            <v>OVH SEC FP 055801 1029 PERRYWILL DR</v>
          </cell>
        </row>
        <row r="520">
          <cell r="A520">
            <v>15511814</v>
          </cell>
          <cell r="B520" t="str">
            <v>OVH PRI FP 075206 4351 W 5215 S</v>
          </cell>
        </row>
        <row r="521">
          <cell r="A521">
            <v>15511816</v>
          </cell>
          <cell r="B521" t="str">
            <v>OVH SEC FP 356516 331 N 900 W</v>
          </cell>
        </row>
        <row r="522">
          <cell r="A522">
            <v>15511817</v>
          </cell>
          <cell r="B522" t="str">
            <v>OVH PRI FP 224202 6880 S 2300 E</v>
          </cell>
        </row>
        <row r="523">
          <cell r="A523">
            <v>15511818</v>
          </cell>
          <cell r="B523" t="str">
            <v>FLD CWK FP 160001 1975 VIEW ST</v>
          </cell>
        </row>
        <row r="524">
          <cell r="A524">
            <v>15511819</v>
          </cell>
          <cell r="B524" t="str">
            <v>URD SEC FP 178780 3655 NINIGRET DR</v>
          </cell>
        </row>
        <row r="525">
          <cell r="A525">
            <v>15511821</v>
          </cell>
          <cell r="B525" t="str">
            <v>OVH SEC FP 020512 2733 E 4430 S</v>
          </cell>
        </row>
        <row r="526">
          <cell r="A526">
            <v>15511822</v>
          </cell>
          <cell r="B526" t="str">
            <v>OVH PRI FP 010704 4353 DIANA WAY</v>
          </cell>
        </row>
        <row r="527">
          <cell r="A527">
            <v>15511823</v>
          </cell>
          <cell r="B527" t="str">
            <v>FLD FUD 187001 4234 W 6200 S</v>
          </cell>
        </row>
        <row r="528">
          <cell r="A528">
            <v>15511826</v>
          </cell>
          <cell r="B528" t="str">
            <v>OVH SER FP 332700 3554 HIGHLAND DR</v>
          </cell>
        </row>
        <row r="529">
          <cell r="A529">
            <v>15511834</v>
          </cell>
          <cell r="B529" t="str">
            <v>OVH PRI FP280802 2820 S 7980 W MAGNA</v>
          </cell>
        </row>
        <row r="530">
          <cell r="A530">
            <v>15511835</v>
          </cell>
          <cell r="B530" t="str">
            <v>OVH PRI FP 250701 3550 E BIG COTTONWOOD</v>
          </cell>
        </row>
        <row r="531">
          <cell r="A531">
            <v>15511836</v>
          </cell>
          <cell r="B531" t="str">
            <v>URD SER FP 080003 3987 KILT ST</v>
          </cell>
        </row>
        <row r="532">
          <cell r="A532">
            <v>15511837</v>
          </cell>
          <cell r="B532" t="str">
            <v>OVH SER FP317900 471 SCOTT AVE</v>
          </cell>
        </row>
        <row r="533">
          <cell r="A533">
            <v>15511841</v>
          </cell>
          <cell r="B533" t="str">
            <v>OVH SER FP 020512 2727 E 4430 S</v>
          </cell>
        </row>
        <row r="534">
          <cell r="A534">
            <v>15511850</v>
          </cell>
          <cell r="B534" t="str">
            <v>STM: GRA Dist 01-06-2008 SNOW STORM</v>
          </cell>
        </row>
        <row r="535">
          <cell r="A535">
            <v>15512207</v>
          </cell>
          <cell r="B535" t="str">
            <v>MEDFORD SUB OPS-Storm related work</v>
          </cell>
        </row>
        <row r="536">
          <cell r="A536">
            <v>15512253</v>
          </cell>
          <cell r="B536" t="str">
            <v>STM: PCC 01/07/08 RTU Ranger Comm failur</v>
          </cell>
        </row>
        <row r="537">
          <cell r="A537">
            <v>15512268</v>
          </cell>
          <cell r="B537" t="str">
            <v>OVH SER FP 167600 CABIN 37 MOUNTAIR</v>
          </cell>
        </row>
        <row r="538">
          <cell r="A538">
            <v>15512311</v>
          </cell>
          <cell r="B538" t="str">
            <v>STM: YRE/MTS 01/07/08 Snow &amp; Wind</v>
          </cell>
        </row>
        <row r="539">
          <cell r="A539">
            <v>15512343</v>
          </cell>
          <cell r="B539" t="str">
            <v>ST. JOHNS: SWITICHING STORM RELATED</v>
          </cell>
        </row>
        <row r="540">
          <cell r="A540">
            <v>15512356</v>
          </cell>
          <cell r="B540" t="str">
            <v>STM: CRE 01/08/08 WIND STORM</v>
          </cell>
        </row>
        <row r="541">
          <cell r="A541">
            <v>15512382</v>
          </cell>
          <cell r="B541" t="str">
            <v>STM: ROS Trans 01/08/08 Storm Line 53</v>
          </cell>
        </row>
        <row r="542">
          <cell r="A542">
            <v>15512386</v>
          </cell>
          <cell r="B542" t="str">
            <v>STM: HOO Dist 01/08/08 Snow Storm</v>
          </cell>
        </row>
        <row r="543">
          <cell r="A543">
            <v>15512691</v>
          </cell>
          <cell r="B543" t="str">
            <v>STM: WAL LTrans 01/04/08 Yellowhawk Line</v>
          </cell>
        </row>
        <row r="544">
          <cell r="A544">
            <v>15512692</v>
          </cell>
          <cell r="B544" t="str">
            <v>STM: WAL LTrans 01/04/08 Tuccannon 23807</v>
          </cell>
        </row>
        <row r="545">
          <cell r="A545">
            <v>15512709</v>
          </cell>
          <cell r="B545" t="str">
            <v>OVH PRI FP 359004 900 N MAIN    NSL</v>
          </cell>
        </row>
        <row r="546">
          <cell r="A546">
            <v>15512724</v>
          </cell>
          <cell r="B546" t="str">
            <v>STM: ALB Dist 01/07/2008 WIND STORM</v>
          </cell>
        </row>
        <row r="547">
          <cell r="A547">
            <v>15512725</v>
          </cell>
          <cell r="B547" t="str">
            <v>STM: ALB-DAL Dist 01/07/2008 - WIND STOR</v>
          </cell>
        </row>
        <row r="548">
          <cell r="A548">
            <v>15512781</v>
          </cell>
          <cell r="B548" t="str">
            <v>STM: AST Dist 01/09/08 Storm</v>
          </cell>
        </row>
        <row r="549">
          <cell r="A549">
            <v>15512890</v>
          </cell>
          <cell r="B549" t="str">
            <v>STM: COMM EVERETT HILL Storm Trouble</v>
          </cell>
        </row>
        <row r="550">
          <cell r="A550">
            <v>15512940</v>
          </cell>
          <cell r="B550" t="str">
            <v>STM: OGD 1/09/2008 Storm Dist. Exp.</v>
          </cell>
        </row>
        <row r="551">
          <cell r="A551">
            <v>15512941</v>
          </cell>
          <cell r="B551" t="str">
            <v>STM: REX 1/09/2008 Storm Dist. Exp.</v>
          </cell>
        </row>
        <row r="552">
          <cell r="A552">
            <v>15513005</v>
          </cell>
          <cell r="B552" t="str">
            <v>STM: ROS Trans 01/09/08 Snow Storm</v>
          </cell>
        </row>
        <row r="553">
          <cell r="A553">
            <v>15513099</v>
          </cell>
          <cell r="B553" t="str">
            <v>OVH PRI FP 314504 2150 PARK HILL DR</v>
          </cell>
        </row>
        <row r="554">
          <cell r="A554">
            <v>15513509</v>
          </cell>
          <cell r="B554" t="str">
            <v>STM: SHE 1/15/2008 Storm Dist. Exp.</v>
          </cell>
        </row>
        <row r="555">
          <cell r="A555">
            <v>15513510</v>
          </cell>
          <cell r="B555" t="str">
            <v>STM: REX 1/15/2008 Storm Dist. Exp.</v>
          </cell>
        </row>
        <row r="556">
          <cell r="A556">
            <v>15513659</v>
          </cell>
          <cell r="B556" t="str">
            <v>284301 - 285300 common neutral down wind</v>
          </cell>
        </row>
        <row r="557">
          <cell r="A557">
            <v>15513971</v>
          </cell>
          <cell r="B557" t="str">
            <v>OVH SEC FP 023903 2721 E 4135 S</v>
          </cell>
        </row>
        <row r="558">
          <cell r="A558">
            <v>15514211</v>
          </cell>
          <cell r="B558" t="str">
            <v>STM: RAW 1/18/2008 Storm Dist. Exp.</v>
          </cell>
        </row>
        <row r="559">
          <cell r="A559">
            <v>15515133</v>
          </cell>
          <cell r="B559" t="str">
            <v>STM: PEN Dist 01/27/08 Snow Storm</v>
          </cell>
        </row>
        <row r="560">
          <cell r="A560">
            <v>15515134</v>
          </cell>
          <cell r="B560" t="str">
            <v>OVH SER FP 140606 1594 CLAYTON ST</v>
          </cell>
        </row>
        <row r="561">
          <cell r="A561">
            <v>15515137</v>
          </cell>
          <cell r="B561" t="str">
            <v>OVH SEC FP 066710 8761 S 450 E</v>
          </cell>
        </row>
        <row r="562">
          <cell r="A562">
            <v>15515138</v>
          </cell>
          <cell r="B562" t="str">
            <v>OVH SEC FP 016206 203 N 650 E W BOUNTIFU</v>
          </cell>
        </row>
        <row r="563">
          <cell r="A563">
            <v>15515141</v>
          </cell>
          <cell r="B563" t="str">
            <v>OVH SER FP 135611 1578 S 300 W</v>
          </cell>
        </row>
        <row r="564">
          <cell r="A564">
            <v>15515142</v>
          </cell>
          <cell r="B564" t="str">
            <v>OVH SEC FP 135611 1578 S 300 W</v>
          </cell>
        </row>
        <row r="565">
          <cell r="A565">
            <v>15515143</v>
          </cell>
          <cell r="B565" t="str">
            <v>OVH PRI FP 309503 4046 W 3100 S</v>
          </cell>
        </row>
        <row r="566">
          <cell r="A566">
            <v>15515144</v>
          </cell>
          <cell r="B566" t="str">
            <v>OVH PRI FP 073407 4532 W 5055 S</v>
          </cell>
        </row>
        <row r="567">
          <cell r="A567">
            <v>15515145</v>
          </cell>
          <cell r="B567" t="str">
            <v>OVH PRI FP 264108 1000 W 3300 S</v>
          </cell>
        </row>
        <row r="568">
          <cell r="A568">
            <v>15515146</v>
          </cell>
          <cell r="B568" t="str">
            <v>OVH PRI FP 361205 100 N 600 W</v>
          </cell>
        </row>
        <row r="569">
          <cell r="A569">
            <v>15515147</v>
          </cell>
          <cell r="B569" t="str">
            <v>OVH PRI FP 126108 5303 S 5120 W</v>
          </cell>
        </row>
        <row r="570">
          <cell r="A570">
            <v>15515148</v>
          </cell>
          <cell r="B570" t="str">
            <v>OVH SER FP 326317 MCCLELLAND SUB</v>
          </cell>
        </row>
        <row r="571">
          <cell r="A571">
            <v>15515149</v>
          </cell>
          <cell r="B571" t="str">
            <v>OVH SER FP 313001 4480 W 4100 S</v>
          </cell>
        </row>
        <row r="572">
          <cell r="A572">
            <v>15515150</v>
          </cell>
          <cell r="B572" t="str">
            <v>OVH SEC FP 086102 1108 S 1120 E</v>
          </cell>
        </row>
        <row r="573">
          <cell r="A573">
            <v>15515153</v>
          </cell>
          <cell r="B573" t="str">
            <v>OVH SEC FP 323613 3672 S 900 E</v>
          </cell>
        </row>
        <row r="574">
          <cell r="A574">
            <v>15515154</v>
          </cell>
          <cell r="B574" t="str">
            <v>STM: ALB Dist 01/27/2008 SNOW STORM</v>
          </cell>
        </row>
        <row r="575">
          <cell r="A575">
            <v>15515155</v>
          </cell>
          <cell r="B575" t="str">
            <v>STM: ALB-STA Dist 01/27/2008 SNOW STORM</v>
          </cell>
        </row>
        <row r="576">
          <cell r="A576">
            <v>15515158</v>
          </cell>
          <cell r="B576" t="str">
            <v>STM: ROS Dist 01/27/08 Snow Storm</v>
          </cell>
        </row>
        <row r="577">
          <cell r="A577">
            <v>15515160</v>
          </cell>
          <cell r="B577" t="str">
            <v>STM LAYTON DIST STORM 01/27/08 EXP</v>
          </cell>
        </row>
        <row r="578">
          <cell r="A578">
            <v>15515161</v>
          </cell>
          <cell r="B578" t="str">
            <v>STM SL METRO DIST STORM 01/27/08 EXP</v>
          </cell>
        </row>
        <row r="579">
          <cell r="A579">
            <v>15515162</v>
          </cell>
          <cell r="B579" t="str">
            <v>STM JORDAN VY DIST STORM 01/27/08 EXP</v>
          </cell>
        </row>
        <row r="580">
          <cell r="A580">
            <v>15515163</v>
          </cell>
          <cell r="B580" t="str">
            <v>STM TOOELE DIST STORM 01/27/08 EXP</v>
          </cell>
        </row>
        <row r="581">
          <cell r="A581">
            <v>15515164</v>
          </cell>
          <cell r="B581" t="str">
            <v>STM AMERICAN F DIST STORM 01/27/08 EXP</v>
          </cell>
        </row>
        <row r="582">
          <cell r="A582">
            <v>15515165</v>
          </cell>
          <cell r="B582" t="str">
            <v>STM: COT Dist 1/27/08 SNOW STORM</v>
          </cell>
        </row>
        <row r="583">
          <cell r="A583">
            <v>15515166</v>
          </cell>
          <cell r="B583" t="str">
            <v>STM RICHFIELD DIST STORM 01/27/08 EXP</v>
          </cell>
        </row>
        <row r="584">
          <cell r="A584">
            <v>15515168</v>
          </cell>
          <cell r="B584" t="str">
            <v>STM VERNAL DIST STORM 01/27/08 EXP</v>
          </cell>
        </row>
        <row r="585">
          <cell r="A585">
            <v>15515169</v>
          </cell>
          <cell r="B585" t="str">
            <v>STM PARK CITY DIST STORM 01/27/08 EXP</v>
          </cell>
        </row>
        <row r="586">
          <cell r="A586">
            <v>15515170</v>
          </cell>
          <cell r="B586" t="str">
            <v>STM PRICE DIST STORM 01/27/08 EXP</v>
          </cell>
        </row>
        <row r="587">
          <cell r="A587">
            <v>15515171</v>
          </cell>
          <cell r="B587" t="str">
            <v>STM CEDAR DIST STORM 01/27/08 EXP</v>
          </cell>
        </row>
        <row r="588">
          <cell r="A588">
            <v>15515172</v>
          </cell>
          <cell r="B588" t="str">
            <v>STM MOAB DIST STORM 01/27/08 EXP</v>
          </cell>
        </row>
        <row r="589">
          <cell r="A589">
            <v>15515183</v>
          </cell>
          <cell r="B589" t="str">
            <v>STM: PRE 1/27/2008 Storm Dist. Exp.</v>
          </cell>
        </row>
        <row r="590">
          <cell r="A590">
            <v>15515184</v>
          </cell>
          <cell r="B590" t="str">
            <v>STM: REX 1/27/2008 Storm Dist. Exp.</v>
          </cell>
        </row>
        <row r="591">
          <cell r="A591">
            <v>15515185</v>
          </cell>
          <cell r="B591" t="str">
            <v>STM: SHE 1/27/2008 Storm Dist. Exp.</v>
          </cell>
        </row>
        <row r="592">
          <cell r="A592">
            <v>15515194</v>
          </cell>
          <cell r="B592" t="str">
            <v>OVH  PRI FP 264108 999 W 3300 S</v>
          </cell>
        </row>
        <row r="593">
          <cell r="A593">
            <v>15515195</v>
          </cell>
          <cell r="B593" t="str">
            <v>OVH PRI FP 299612 2995 RICHMOND ST</v>
          </cell>
        </row>
        <row r="594">
          <cell r="A594">
            <v>15515196</v>
          </cell>
          <cell r="B594" t="str">
            <v>OVH PRI FP 043002 601 S MARCH ST</v>
          </cell>
        </row>
        <row r="595">
          <cell r="A595">
            <v>15515225</v>
          </cell>
          <cell r="B595" t="str">
            <v>FLD CWK FP 130502 5720 S STONE BLUFF WAY</v>
          </cell>
        </row>
        <row r="596">
          <cell r="A596">
            <v>15515227</v>
          </cell>
          <cell r="B596" t="str">
            <v>FLD CWK FP 132406 5420 RIDGE HOLLOW WAY</v>
          </cell>
        </row>
        <row r="597">
          <cell r="A597">
            <v>15515228</v>
          </cell>
          <cell r="B597" t="str">
            <v>STM: PEN-HER Dist 01/27/08 Arlington Sno</v>
          </cell>
        </row>
        <row r="598">
          <cell r="A598">
            <v>15515229</v>
          </cell>
          <cell r="B598" t="str">
            <v>PORTER FORK-BIG CTTNWD CYN FP 187400</v>
          </cell>
        </row>
        <row r="599">
          <cell r="A599">
            <v>15515230</v>
          </cell>
          <cell r="B599" t="str">
            <v>OVH PRI FP 070002 5393 S 4760 W</v>
          </cell>
        </row>
        <row r="600">
          <cell r="A600">
            <v>15515236</v>
          </cell>
          <cell r="B600" t="str">
            <v>STM: GRA Dist 01/27/08 SNOW STORM</v>
          </cell>
        </row>
        <row r="601">
          <cell r="A601">
            <v>15515239</v>
          </cell>
          <cell r="B601" t="str">
            <v>STM: MED Dist 01/28/08 SNOW STORM</v>
          </cell>
        </row>
        <row r="602">
          <cell r="A602">
            <v>15515240</v>
          </cell>
          <cell r="B602" t="str">
            <v>OVH PRI FP 063917 4100 S 4480 W</v>
          </cell>
        </row>
        <row r="603">
          <cell r="A603">
            <v>15515244</v>
          </cell>
          <cell r="B603" t="str">
            <v>OVH PRI FP 275600 6661 KILLYONS WY</v>
          </cell>
        </row>
        <row r="604">
          <cell r="A604">
            <v>15515246</v>
          </cell>
          <cell r="B604" t="str">
            <v>STM: MED Trans 01/28/08 SNOW STORM</v>
          </cell>
        </row>
        <row r="605">
          <cell r="A605">
            <v>15515261</v>
          </cell>
          <cell r="B605" t="str">
            <v>STM: ENT Dist 01/26/08 Wind Storm</v>
          </cell>
        </row>
        <row r="606">
          <cell r="A606">
            <v>15515270</v>
          </cell>
          <cell r="B606" t="str">
            <v>FLD CWK FP 307706 4203 WENDY AVE</v>
          </cell>
        </row>
        <row r="607">
          <cell r="A607">
            <v>15515281</v>
          </cell>
          <cell r="B607" t="str">
            <v>STM: OGD 1/27/2008 Storm Dist. Exp.</v>
          </cell>
        </row>
        <row r="608">
          <cell r="A608">
            <v>15515282</v>
          </cell>
          <cell r="B608" t="str">
            <v>STM: CAS 1/27/2008 Storm Dist. Exp.</v>
          </cell>
        </row>
        <row r="609">
          <cell r="A609">
            <v>15515283</v>
          </cell>
          <cell r="B609" t="str">
            <v>STM: DOU 1/27/2008 Storm Dist. Exp.</v>
          </cell>
        </row>
        <row r="610">
          <cell r="A610">
            <v>15515287</v>
          </cell>
          <cell r="B610" t="str">
            <v>STM: ROS Trans 01/28/08 LINE 66 Snow</v>
          </cell>
        </row>
        <row r="611">
          <cell r="A611">
            <v>15515293</v>
          </cell>
          <cell r="B611" t="str">
            <v>OVH PRI FP 020412 4460 S 2700 E</v>
          </cell>
        </row>
        <row r="612">
          <cell r="A612">
            <v>15515295</v>
          </cell>
          <cell r="B612" t="str">
            <v>FLD CWK FP137904  4983 W 5400 S</v>
          </cell>
        </row>
        <row r="613">
          <cell r="A613">
            <v>15515297</v>
          </cell>
          <cell r="B613" t="str">
            <v>FLD CWK FP087413  4986 HUNTINGTON RD</v>
          </cell>
        </row>
        <row r="614">
          <cell r="A614">
            <v>15515299</v>
          </cell>
          <cell r="B614" t="str">
            <v>OVH PRI FP 272201 6500 EMIGRATION CYN</v>
          </cell>
        </row>
        <row r="615">
          <cell r="A615">
            <v>15515300</v>
          </cell>
          <cell r="B615" t="str">
            <v>OVH PRI FP 011106  565 S 600 W</v>
          </cell>
        </row>
        <row r="616">
          <cell r="A616">
            <v>15515303</v>
          </cell>
          <cell r="B616" t="str">
            <v>FLD CWK FP 066710 8766 S 450 E</v>
          </cell>
        </row>
        <row r="617">
          <cell r="A617">
            <v>15515304</v>
          </cell>
          <cell r="B617" t="str">
            <v>FLD CWK FP085412  3492 RIDGECREST DR</v>
          </cell>
        </row>
        <row r="618">
          <cell r="A618">
            <v>15515305</v>
          </cell>
          <cell r="B618" t="str">
            <v>FLD CWK FP 121111 5310 S 5420 W</v>
          </cell>
        </row>
        <row r="619">
          <cell r="A619">
            <v>15515306</v>
          </cell>
          <cell r="B619" t="str">
            <v>FLD CWK FP 135611 1578 S 300 E</v>
          </cell>
        </row>
        <row r="620">
          <cell r="A620">
            <v>15515307</v>
          </cell>
          <cell r="B620" t="str">
            <v>OVH STL FP 124303 1104 S 300 W</v>
          </cell>
        </row>
        <row r="621">
          <cell r="A621">
            <v>15515308</v>
          </cell>
          <cell r="B621" t="str">
            <v>FLD TPH FP 082400 1043 S 800 E #2</v>
          </cell>
        </row>
        <row r="622">
          <cell r="A622">
            <v>15515310</v>
          </cell>
          <cell r="B622" t="str">
            <v>OVH PRI FP 290215 725 E 3300 S</v>
          </cell>
        </row>
        <row r="623">
          <cell r="A623">
            <v>15515311</v>
          </cell>
          <cell r="B623" t="str">
            <v>FLD CWK FP 033508  4355 MORRIS ST</v>
          </cell>
        </row>
        <row r="624">
          <cell r="A624">
            <v>15515355</v>
          </cell>
          <cell r="B624" t="str">
            <v>OVH PRI FP 065614 370 E 200 S</v>
          </cell>
        </row>
        <row r="625">
          <cell r="A625">
            <v>15515357</v>
          </cell>
          <cell r="B625" t="str">
            <v>OVH SER FP 347006 1550 W 4100 S</v>
          </cell>
        </row>
        <row r="626">
          <cell r="A626">
            <v>15515358</v>
          </cell>
          <cell r="B626" t="str">
            <v>OVH PRI FP 285904 2850 IMPERIAL ST</v>
          </cell>
        </row>
        <row r="627">
          <cell r="A627">
            <v>15515363</v>
          </cell>
          <cell r="B627" t="str">
            <v>OVH PRI FP 022803 1160 W 100 S</v>
          </cell>
        </row>
        <row r="628">
          <cell r="A628">
            <v>15515364</v>
          </cell>
          <cell r="B628" t="str">
            <v>OVH PRI FP 291206 792 E 3300 S</v>
          </cell>
        </row>
        <row r="629">
          <cell r="A629">
            <v>15515368</v>
          </cell>
          <cell r="B629" t="str">
            <v>OVH SER FP 070407 4785 W 5015 S</v>
          </cell>
        </row>
        <row r="630">
          <cell r="A630">
            <v>15515369</v>
          </cell>
          <cell r="B630" t="str">
            <v>OVH PRI FP 224610 2340 S REDWOOD RD</v>
          </cell>
        </row>
        <row r="631">
          <cell r="A631">
            <v>15515371</v>
          </cell>
          <cell r="B631" t="str">
            <v>OVH SER FP 290001 685 E 3390 S</v>
          </cell>
        </row>
        <row r="632">
          <cell r="A632">
            <v>15515379</v>
          </cell>
          <cell r="B632" t="str">
            <v>STM: COO DIST 01/27/08 SNOW STORM</v>
          </cell>
        </row>
        <row r="633">
          <cell r="A633">
            <v>15515400</v>
          </cell>
          <cell r="B633" t="str">
            <v>STM: YRE Dist 01/28/08 Snow &amp; Wind</v>
          </cell>
        </row>
        <row r="634">
          <cell r="A634">
            <v>15515414</v>
          </cell>
          <cell r="B634" t="str">
            <v>REDWOOD: CB42 REPAIR BUSS SWITCH</v>
          </cell>
        </row>
        <row r="635">
          <cell r="A635">
            <v>15515416</v>
          </cell>
          <cell r="B635" t="str">
            <v>OVH PRI FP 031101 6948 ROSE CANYON RD</v>
          </cell>
        </row>
        <row r="636">
          <cell r="A636">
            <v>15515418</v>
          </cell>
          <cell r="B636" t="str">
            <v>FLD CWK FP 051512  745 E 300 SOUTH</v>
          </cell>
        </row>
        <row r="637">
          <cell r="A637">
            <v>15515437</v>
          </cell>
          <cell r="B637" t="str">
            <v>OVH SEC FP 020913 2721 E 4135 S</v>
          </cell>
        </row>
        <row r="638">
          <cell r="A638">
            <v>15515438</v>
          </cell>
          <cell r="B638" t="str">
            <v>OVH SER FP 309903 2625 S 8850 W</v>
          </cell>
        </row>
        <row r="639">
          <cell r="A639">
            <v>15515439</v>
          </cell>
          <cell r="B639" t="str">
            <v>FLD CWK FP 164702 2820 ANDREW AVE</v>
          </cell>
        </row>
        <row r="640">
          <cell r="A640">
            <v>15515440</v>
          </cell>
          <cell r="B640" t="str">
            <v>FLD CWK FP 097002 1320 SWANER RD #HB</v>
          </cell>
        </row>
        <row r="641">
          <cell r="A641">
            <v>15515441</v>
          </cell>
          <cell r="B641" t="str">
            <v>OVH PRI FP 274020 3491 S REDWOOD RD</v>
          </cell>
        </row>
        <row r="642">
          <cell r="A642">
            <v>15515442</v>
          </cell>
          <cell r="B642" t="str">
            <v>OVH PRI FP 253202 3140 S 460 W</v>
          </cell>
        </row>
        <row r="643">
          <cell r="A643">
            <v>15515443</v>
          </cell>
          <cell r="B643" t="str">
            <v>FLD CWK FP 243902 999 N 900 W, CNTRVL</v>
          </cell>
        </row>
        <row r="644">
          <cell r="A644">
            <v>15515448</v>
          </cell>
          <cell r="B644" t="str">
            <v>FLD CBR FP 180913  1366 MAJOR ST #8</v>
          </cell>
        </row>
        <row r="645">
          <cell r="A645">
            <v>15515449</v>
          </cell>
          <cell r="B645" t="str">
            <v>OVH SER FP 112100 1239 EMERY ST</v>
          </cell>
        </row>
        <row r="646">
          <cell r="A646">
            <v>15515450</v>
          </cell>
          <cell r="B646" t="str">
            <v>OVH SER FP 221110 1856 W MAJAVE DRIVE</v>
          </cell>
        </row>
        <row r="647">
          <cell r="A647">
            <v>15515451</v>
          </cell>
          <cell r="B647" t="str">
            <v>FLD CBR FP 345207 176 N REDWOOD RD #73</v>
          </cell>
        </row>
        <row r="648">
          <cell r="A648">
            <v>15515453</v>
          </cell>
          <cell r="B648" t="str">
            <v>FLD CBR FP 129300 4849 W 5055 S</v>
          </cell>
        </row>
        <row r="649">
          <cell r="A649">
            <v>15515455</v>
          </cell>
          <cell r="B649" t="str">
            <v>FLD CWK FP 103701 2178 ARBOR LN</v>
          </cell>
        </row>
        <row r="650">
          <cell r="A650">
            <v>15515456</v>
          </cell>
          <cell r="B650" t="str">
            <v>FLD CWK FP 104807 220 MURRAY HOLLADAY22</v>
          </cell>
        </row>
        <row r="651">
          <cell r="A651">
            <v>15515475</v>
          </cell>
          <cell r="B651" t="str">
            <v>FLD TPH FP 118304 776 REMINGTON WAY</v>
          </cell>
        </row>
        <row r="652">
          <cell r="A652">
            <v>15515476</v>
          </cell>
          <cell r="B652" t="str">
            <v>OVH PRI FP 202201 2531 S 800 E</v>
          </cell>
        </row>
        <row r="653">
          <cell r="A653">
            <v>15515480</v>
          </cell>
          <cell r="B653" t="str">
            <v>OVH PRI FP 335804 7875 S 2700 W</v>
          </cell>
        </row>
        <row r="654">
          <cell r="A654">
            <v>15515493</v>
          </cell>
          <cell r="B654" t="str">
            <v>DECKER LAKE: FENCE REPAIR- STORM</v>
          </cell>
        </row>
        <row r="655">
          <cell r="A655">
            <v>15515495</v>
          </cell>
          <cell r="B655" t="str">
            <v>OVH SEC FP 166513 1782 E 1700 S</v>
          </cell>
        </row>
        <row r="656">
          <cell r="A656">
            <v>15515497</v>
          </cell>
          <cell r="B656" t="str">
            <v>OVH PRI FP 324205 3955 LUETTA DR (990 E)</v>
          </cell>
        </row>
        <row r="657">
          <cell r="A657">
            <v>15515498</v>
          </cell>
          <cell r="B657" t="str">
            <v>OVH PRI FP 275600 7108 KILLYON'S CANYON</v>
          </cell>
        </row>
        <row r="658">
          <cell r="A658">
            <v>15515499</v>
          </cell>
          <cell r="B658" t="str">
            <v>OVH PRI FP 099810 1945 E MURRAY HOLLADAY</v>
          </cell>
        </row>
        <row r="659">
          <cell r="A659">
            <v>15515501</v>
          </cell>
          <cell r="B659" t="str">
            <v>FLD CWK FP 103809 2220 MURRAY HOL RD #31</v>
          </cell>
        </row>
        <row r="660">
          <cell r="A660">
            <v>15515503</v>
          </cell>
          <cell r="B660" t="str">
            <v>OVH PRI FP 079812 855 N 400 E CENTERVILL</v>
          </cell>
        </row>
        <row r="661">
          <cell r="A661">
            <v>15515504</v>
          </cell>
          <cell r="B661" t="str">
            <v>OVH SEC FP 152202 2141 E WESTMINISTER AV</v>
          </cell>
        </row>
        <row r="662">
          <cell r="A662">
            <v>15515508</v>
          </cell>
          <cell r="B662" t="str">
            <v>OVH SER FP 357707 824 W 500 N</v>
          </cell>
        </row>
        <row r="663">
          <cell r="A663">
            <v>15515512</v>
          </cell>
          <cell r="B663" t="str">
            <v>OVH SER FP 091007 1436 E 1300 S</v>
          </cell>
        </row>
        <row r="664">
          <cell r="A664">
            <v>15515513</v>
          </cell>
          <cell r="B664" t="str">
            <v>OVH SER FP 157201 1871 WYOMING ST</v>
          </cell>
        </row>
        <row r="665">
          <cell r="A665">
            <v>15515515</v>
          </cell>
          <cell r="B665" t="str">
            <v>OVH PRI FP 120502 1000 S 5600 W</v>
          </cell>
        </row>
        <row r="666">
          <cell r="A666">
            <v>15515529</v>
          </cell>
          <cell r="B666" t="str">
            <v>STM: ALB-DAL Dist 01/29/08 SNOW STORM</v>
          </cell>
        </row>
        <row r="667">
          <cell r="A667">
            <v>15515549</v>
          </cell>
          <cell r="B667" t="str">
            <v>OVH SER FP 029602 3437 LOREN VON DR</v>
          </cell>
        </row>
        <row r="668">
          <cell r="A668">
            <v>15515550</v>
          </cell>
          <cell r="B668" t="str">
            <v>OVH SEC FP 255000 3450 S 300 W</v>
          </cell>
        </row>
        <row r="669">
          <cell r="A669">
            <v>15515552</v>
          </cell>
          <cell r="B669" t="str">
            <v>OVH PRI FP 290215 3300 S 700 E</v>
          </cell>
        </row>
        <row r="670">
          <cell r="A670">
            <v>15515589</v>
          </cell>
          <cell r="B670" t="str">
            <v>FLD TPH FP 276301 785 N 400 W</v>
          </cell>
        </row>
        <row r="671">
          <cell r="A671">
            <v>15515590</v>
          </cell>
          <cell r="B671" t="str">
            <v>OVH PRI FP 194501 ENSIGN PEAK #8</v>
          </cell>
        </row>
        <row r="672">
          <cell r="A672">
            <v>15515592</v>
          </cell>
          <cell r="B672" t="str">
            <v>OVH PRI FP 032302 380 ORANGE ST</v>
          </cell>
        </row>
        <row r="673">
          <cell r="A673">
            <v>15515602</v>
          </cell>
          <cell r="B673" t="str">
            <v>CAS OLF 5390 SCENIC 132260</v>
          </cell>
        </row>
        <row r="674">
          <cell r="A674">
            <v>15515603</v>
          </cell>
          <cell r="B674" t="str">
            <v>CAS OLF 1306 E 24TH 154201</v>
          </cell>
        </row>
        <row r="675">
          <cell r="A675">
            <v>15515608</v>
          </cell>
          <cell r="B675" t="str">
            <v>STM: PRE 1/28/2008 Storm Dist. Exp.</v>
          </cell>
        </row>
        <row r="676">
          <cell r="A676">
            <v>15515615</v>
          </cell>
          <cell r="B676" t="str">
            <v>SNARR: #1 CAP BANK REPAIR- STORM</v>
          </cell>
        </row>
        <row r="677">
          <cell r="A677">
            <v>15515667</v>
          </cell>
          <cell r="B677" t="str">
            <v>FLD CWK FP 066710 8766 S 450 E</v>
          </cell>
        </row>
        <row r="678">
          <cell r="A678">
            <v>15515668</v>
          </cell>
          <cell r="B678" t="str">
            <v>OVH PRI FP 304201 3298 S 300 E</v>
          </cell>
        </row>
        <row r="679">
          <cell r="A679">
            <v>15515688</v>
          </cell>
          <cell r="B679" t="str">
            <v>OVH SEC FP 179809 10327 SERPENTINE CIR</v>
          </cell>
        </row>
        <row r="680">
          <cell r="A680">
            <v>15515690</v>
          </cell>
          <cell r="B680" t="str">
            <v>FLD CWK FP 010209 4555 SUNSTONE RD 396</v>
          </cell>
        </row>
        <row r="681">
          <cell r="A681">
            <v>15515691</v>
          </cell>
          <cell r="B681" t="str">
            <v>FLD CWK FP 089414 1008 S 1300 E</v>
          </cell>
        </row>
        <row r="682">
          <cell r="A682">
            <v>15515692</v>
          </cell>
          <cell r="B682" t="str">
            <v>OVH SER FP 306316 426 STANLEY AVE</v>
          </cell>
        </row>
        <row r="683">
          <cell r="A683">
            <v>15515693</v>
          </cell>
          <cell r="B683" t="str">
            <v>FLD CBR FP 242113 6862 STARFLOWER WY</v>
          </cell>
        </row>
        <row r="684">
          <cell r="A684">
            <v>15515696</v>
          </cell>
          <cell r="B684" t="str">
            <v>OVH PRI FP 230903 2119 BROADMOOR ST</v>
          </cell>
        </row>
        <row r="685">
          <cell r="A685">
            <v>15515699</v>
          </cell>
          <cell r="B685" t="str">
            <v>OVH PRI FP 369013 8510 S STATE ST</v>
          </cell>
        </row>
        <row r="686">
          <cell r="A686">
            <v>15515700</v>
          </cell>
          <cell r="B686" t="str">
            <v>STM: GRA Dist 01/30/08 Snow Storm</v>
          </cell>
        </row>
        <row r="687">
          <cell r="A687">
            <v>15515735</v>
          </cell>
          <cell r="B687" t="str">
            <v>OVH SER FP 291207 812 CASA BLANCA CIR</v>
          </cell>
        </row>
        <row r="688">
          <cell r="A688">
            <v>15515747</v>
          </cell>
          <cell r="B688" t="str">
            <v>OVH PRI FP 202004 2582 S 8590 W</v>
          </cell>
        </row>
        <row r="689">
          <cell r="A689">
            <v>15515795</v>
          </cell>
          <cell r="B689" t="str">
            <v>STM: AST Dist 01/30/08 Snow Storm</v>
          </cell>
        </row>
        <row r="690">
          <cell r="A690">
            <v>15516308</v>
          </cell>
          <cell r="B690" t="str">
            <v>STM: YRE-MTS 01/31/08 Heavy snow &amp; wind</v>
          </cell>
        </row>
        <row r="691">
          <cell r="A691">
            <v>15517175</v>
          </cell>
          <cell r="B691" t="str">
            <v>STM: KLA Dist 01/30/08 Winter Storm</v>
          </cell>
        </row>
        <row r="692">
          <cell r="A692">
            <v>15517176</v>
          </cell>
          <cell r="B692" t="str">
            <v>STM: KFC Dist 01/31/08 Winter Storm</v>
          </cell>
        </row>
        <row r="693">
          <cell r="A693">
            <v>15517183</v>
          </cell>
          <cell r="B693" t="str">
            <v>OVH SEC FP 255303 737 W 1300 S WDX</v>
          </cell>
        </row>
        <row r="694">
          <cell r="A694">
            <v>15517251</v>
          </cell>
          <cell r="B694" t="str">
            <v>STM LAYTON DIST STORM 01/31/08 EXP</v>
          </cell>
        </row>
        <row r="695">
          <cell r="A695">
            <v>15517252</v>
          </cell>
          <cell r="B695" t="str">
            <v>STM SL METRO DIST STORM 01/31/08 EXP</v>
          </cell>
        </row>
        <row r="696">
          <cell r="A696">
            <v>15517253</v>
          </cell>
          <cell r="B696" t="str">
            <v>STM JORDAN VY DIST STORM 01/31/08 EXP</v>
          </cell>
        </row>
        <row r="697">
          <cell r="A697">
            <v>15517292</v>
          </cell>
          <cell r="B697" t="str">
            <v>OVH PRI FP 253205 3258 TETON DRIVE</v>
          </cell>
        </row>
        <row r="698">
          <cell r="A698">
            <v>15517294</v>
          </cell>
          <cell r="B698" t="str">
            <v>STM TOOELE DIST STORM 01/31/08 EXP</v>
          </cell>
        </row>
        <row r="699">
          <cell r="A699">
            <v>15517295</v>
          </cell>
          <cell r="B699" t="str">
            <v>STM AMERICAN F DIST STORM 01/31/08 EXP</v>
          </cell>
        </row>
        <row r="700">
          <cell r="A700">
            <v>15517296</v>
          </cell>
          <cell r="B700" t="str">
            <v>STM RICHFIELD DIST STORM 01/31/08 EXP</v>
          </cell>
        </row>
        <row r="701">
          <cell r="A701">
            <v>15517297</v>
          </cell>
          <cell r="B701" t="str">
            <v>STM VERNAL DIST STORM 01/31/08 EXP</v>
          </cell>
        </row>
        <row r="702">
          <cell r="A702">
            <v>15517298</v>
          </cell>
          <cell r="B702" t="str">
            <v>STM PARK CITY DIST STORM 01/31/08 EXP</v>
          </cell>
        </row>
        <row r="703">
          <cell r="A703">
            <v>15517299</v>
          </cell>
          <cell r="B703" t="str">
            <v>STM PRICE DIST STORM 01/31/08 EXP</v>
          </cell>
        </row>
        <row r="704">
          <cell r="A704">
            <v>15517300</v>
          </cell>
          <cell r="B704" t="str">
            <v>STM CEDAR DIST STORM 01/31/08 EXP</v>
          </cell>
        </row>
        <row r="705">
          <cell r="A705">
            <v>15517301</v>
          </cell>
          <cell r="B705" t="str">
            <v>STM MOAB DIST STORM 01/31/08 EXP</v>
          </cell>
        </row>
        <row r="706">
          <cell r="A706">
            <v>15517374</v>
          </cell>
          <cell r="B706" t="str">
            <v>STM: OGD 1/31/2008 Storm Dist. Exp.</v>
          </cell>
        </row>
        <row r="707">
          <cell r="A707">
            <v>15517375</v>
          </cell>
          <cell r="B707" t="str">
            <v>STM: TRE 1/31/2008 Storm Dist. Exp.</v>
          </cell>
        </row>
        <row r="708">
          <cell r="A708">
            <v>15517376</v>
          </cell>
          <cell r="B708" t="str">
            <v>STM: SMI 1/31/2008 Storm Dist. Exp.</v>
          </cell>
        </row>
        <row r="709">
          <cell r="A709">
            <v>15517377</v>
          </cell>
          <cell r="B709" t="str">
            <v>STM: PRE 1/31/2008 Storm Dist. Exp.</v>
          </cell>
        </row>
        <row r="710">
          <cell r="A710">
            <v>15517378</v>
          </cell>
          <cell r="B710" t="str">
            <v>STM: MON 1/31/2008 Storm Dist. Exp.</v>
          </cell>
        </row>
        <row r="711">
          <cell r="A711">
            <v>15517379</v>
          </cell>
          <cell r="B711" t="str">
            <v>STM: SHE 1/31/2008 Storm Dist. Exp.</v>
          </cell>
        </row>
        <row r="712">
          <cell r="A712">
            <v>15517380</v>
          </cell>
          <cell r="B712" t="str">
            <v>STM: REX 1/31/2008 Storm Dist. Exp.</v>
          </cell>
        </row>
        <row r="713">
          <cell r="A713">
            <v>15517500</v>
          </cell>
          <cell r="B713" t="str">
            <v>OVH SER FP 080500 3987 W 4990 S</v>
          </cell>
        </row>
        <row r="714">
          <cell r="A714">
            <v>15517513</v>
          </cell>
          <cell r="B714" t="str">
            <v>OVH SER FP 082500 831 GALENA DR</v>
          </cell>
        </row>
        <row r="715">
          <cell r="A715">
            <v>15517588</v>
          </cell>
          <cell r="B715" t="str">
            <v>OVH PRI FP 156904 5472 WALKERESTATES CIR</v>
          </cell>
        </row>
        <row r="716">
          <cell r="A716">
            <v>15517589</v>
          </cell>
          <cell r="B716" t="str">
            <v>FLD GSU FP 310320 3754 S 4800 W</v>
          </cell>
        </row>
        <row r="717">
          <cell r="A717">
            <v>15517590</v>
          </cell>
          <cell r="B717" t="str">
            <v>OVH PRI FP 220300 6381 W 2100 S</v>
          </cell>
        </row>
        <row r="718">
          <cell r="A718">
            <v>15517591</v>
          </cell>
          <cell r="B718" t="str">
            <v>OVH PRI FP 344404 1722 W 3860 S</v>
          </cell>
        </row>
        <row r="719">
          <cell r="A719">
            <v>15517592</v>
          </cell>
          <cell r="B719" t="str">
            <v>OVH PRI FP 217610 2210 S 1800 E</v>
          </cell>
        </row>
        <row r="720">
          <cell r="A720">
            <v>15517597</v>
          </cell>
          <cell r="B720" t="str">
            <v>OVH SER FP 154413 2286 BLAINE AVE</v>
          </cell>
        </row>
        <row r="721">
          <cell r="A721">
            <v>15517598</v>
          </cell>
          <cell r="B721" t="str">
            <v>FLD CBR FP 152604 1936 FAIRWOOD DR #20</v>
          </cell>
        </row>
        <row r="722">
          <cell r="A722">
            <v>15517622</v>
          </cell>
          <cell r="B722" t="str">
            <v>OVH SER FP 049101 1966 WAGSTAFF DR</v>
          </cell>
        </row>
        <row r="723">
          <cell r="A723">
            <v>15517624</v>
          </cell>
          <cell r="B723" t="str">
            <v>OVH PRI FP 273422 1961 W 3140 S</v>
          </cell>
        </row>
        <row r="724">
          <cell r="A724">
            <v>15517626</v>
          </cell>
          <cell r="B724" t="str">
            <v>OVH PRI FP 365209 3960 S 300 W</v>
          </cell>
        </row>
        <row r="725">
          <cell r="A725">
            <v>15517630</v>
          </cell>
          <cell r="B725" t="str">
            <v>OVH PRI FP 256206 256 W 3300 S</v>
          </cell>
        </row>
        <row r="726">
          <cell r="A726">
            <v>15517631</v>
          </cell>
          <cell r="B726" t="str">
            <v>OVH PRI FP 305001 3500 S 4400 W</v>
          </cell>
        </row>
        <row r="727">
          <cell r="A727">
            <v>15517632</v>
          </cell>
          <cell r="B727" t="str">
            <v>OVH PRI FP 106611 9775 S REDWOOD ROAD</v>
          </cell>
        </row>
        <row r="728">
          <cell r="A728">
            <v>15517637</v>
          </cell>
          <cell r="B728" t="str">
            <v>OVH SER FP 129510 4860 W 5015 S</v>
          </cell>
        </row>
        <row r="729">
          <cell r="A729">
            <v>15517638</v>
          </cell>
          <cell r="B729" t="str">
            <v>OVH SER FP 206011 2739 MCCLELLAND ST</v>
          </cell>
        </row>
        <row r="730">
          <cell r="A730">
            <v>15517644</v>
          </cell>
          <cell r="B730" t="str">
            <v>STM: ROS Dist 2-3-08 Snow Storm</v>
          </cell>
        </row>
        <row r="731">
          <cell r="A731">
            <v>15517645</v>
          </cell>
          <cell r="B731" t="str">
            <v>STM: ROS Trans 02/03/08 Snow Storm</v>
          </cell>
        </row>
        <row r="732">
          <cell r="A732">
            <v>15517653</v>
          </cell>
          <cell r="B732" t="str">
            <v>OVH PRI FP 277000 1475 W 3500 S</v>
          </cell>
        </row>
        <row r="733">
          <cell r="A733">
            <v>15517654</v>
          </cell>
          <cell r="B733" t="str">
            <v>OVH PRI FP 367600 5000 PAVANT AVE</v>
          </cell>
        </row>
        <row r="734">
          <cell r="A734">
            <v>15517657</v>
          </cell>
          <cell r="B734" t="str">
            <v>OVH PRI FP 085900 1025 E 9400 S</v>
          </cell>
        </row>
        <row r="735">
          <cell r="A735">
            <v>15517659</v>
          </cell>
          <cell r="B735" t="str">
            <v>OVH SER FP 049101 1966 WAGSTAFF DR</v>
          </cell>
        </row>
        <row r="736">
          <cell r="A736">
            <v>15517664</v>
          </cell>
          <cell r="B736" t="str">
            <v>OVH PRI FP 018602 4135 MATHEWS WAY</v>
          </cell>
        </row>
        <row r="737">
          <cell r="A737">
            <v>15517670</v>
          </cell>
          <cell r="B737" t="str">
            <v>OVH STL FP 162015 1500 E 2100 S</v>
          </cell>
        </row>
        <row r="738">
          <cell r="A738">
            <v>15517672</v>
          </cell>
          <cell r="B738" t="str">
            <v>OVH PRI FP 120501 668 W 14600 S</v>
          </cell>
        </row>
        <row r="739">
          <cell r="A739">
            <v>15517673</v>
          </cell>
          <cell r="B739" t="str">
            <v>OVH SER FP 070511 4976 W 5015 S</v>
          </cell>
        </row>
        <row r="740">
          <cell r="A740">
            <v>15517694</v>
          </cell>
          <cell r="B740" t="str">
            <v>OVH SER FP 217500 2466 COUNTRYSIDE LN</v>
          </cell>
        </row>
        <row r="741">
          <cell r="A741">
            <v>15517697</v>
          </cell>
          <cell r="B741" t="str">
            <v>OVH PRI FP 035902 4111 S REDWOOD RD</v>
          </cell>
        </row>
        <row r="742">
          <cell r="A742">
            <v>15517700</v>
          </cell>
          <cell r="B742" t="str">
            <v>OVH SEC FP 032904 1477 W 4100 S</v>
          </cell>
        </row>
        <row r="743">
          <cell r="A743">
            <v>15517707</v>
          </cell>
          <cell r="B743" t="str">
            <v>STM: CRE Dist 02-02-08 Wind &amp; Snow Storm</v>
          </cell>
        </row>
        <row r="744">
          <cell r="A744">
            <v>15517721</v>
          </cell>
          <cell r="B744" t="str">
            <v>STM LAYTON DIST STORM 02/03/08 EXP</v>
          </cell>
        </row>
        <row r="745">
          <cell r="A745">
            <v>15517722</v>
          </cell>
          <cell r="B745" t="str">
            <v>STM SL METRO DIST STORM 02/03/08 EXP</v>
          </cell>
        </row>
        <row r="746">
          <cell r="A746">
            <v>15517723</v>
          </cell>
          <cell r="B746" t="str">
            <v>STM JORDAN VY DIST STORM 02/03/08 EXP</v>
          </cell>
        </row>
        <row r="747">
          <cell r="A747">
            <v>15517724</v>
          </cell>
          <cell r="B747" t="str">
            <v>STM TOOELE DIST STORM 02/03/08 EXP</v>
          </cell>
        </row>
        <row r="748">
          <cell r="A748">
            <v>15517725</v>
          </cell>
          <cell r="B748" t="str">
            <v>STM AMERICAN F DIST STORM 02/03/08 EXP</v>
          </cell>
        </row>
        <row r="749">
          <cell r="A749">
            <v>15517726</v>
          </cell>
          <cell r="B749" t="str">
            <v>STM RICHFIELD DIST STORM 02/03/08 EXP</v>
          </cell>
        </row>
        <row r="750">
          <cell r="A750">
            <v>15517727</v>
          </cell>
          <cell r="B750" t="str">
            <v>STM VERNAL DIST STORM 02/03/08 EXP</v>
          </cell>
        </row>
        <row r="751">
          <cell r="A751">
            <v>15517728</v>
          </cell>
          <cell r="B751" t="str">
            <v>STM PARK CITY DIST STORM 02/03/08 EXP</v>
          </cell>
        </row>
        <row r="752">
          <cell r="A752">
            <v>15517729</v>
          </cell>
          <cell r="B752" t="str">
            <v>STM PRICE DIST STORM 02/03/08 EXP</v>
          </cell>
        </row>
        <row r="753">
          <cell r="A753">
            <v>15517730</v>
          </cell>
          <cell r="B753" t="str">
            <v>STM CEDAR DIST STORM 02/03/08 EXP</v>
          </cell>
        </row>
        <row r="754">
          <cell r="A754">
            <v>15517731</v>
          </cell>
          <cell r="B754" t="str">
            <v>STM MOAB DIST STORM 02/03/08 EXP</v>
          </cell>
        </row>
        <row r="755">
          <cell r="A755">
            <v>15517732</v>
          </cell>
          <cell r="B755" t="str">
            <v>STM OGDEN DIST STORM 02/03/08 EXP</v>
          </cell>
        </row>
        <row r="756">
          <cell r="A756">
            <v>15517745</v>
          </cell>
          <cell r="B756" t="str">
            <v>OVH PRI FP 275009 3491 S REDWOOD RD</v>
          </cell>
        </row>
        <row r="757">
          <cell r="A757">
            <v>15517752</v>
          </cell>
          <cell r="B757" t="str">
            <v>OVH PRI FP 264501 FOREST GLEN SOUTH SIDE</v>
          </cell>
        </row>
        <row r="758">
          <cell r="A758">
            <v>15517775</v>
          </cell>
          <cell r="B758" t="str">
            <v>STM TREMONTON DIST STORM 02/03/08 EXP</v>
          </cell>
        </row>
        <row r="759">
          <cell r="A759">
            <v>15517777</v>
          </cell>
          <cell r="B759" t="str">
            <v>STM SMITHFIELD DIST STORM 02/03/08 EXP</v>
          </cell>
        </row>
        <row r="760">
          <cell r="A760">
            <v>15517787</v>
          </cell>
          <cell r="B760" t="str">
            <v>STM: ALB-DAL Dist 02/02/2008 - SNOW STOR</v>
          </cell>
        </row>
        <row r="761">
          <cell r="A761">
            <v>15517874</v>
          </cell>
          <cell r="B761" t="str">
            <v>OVH PRI FP 130504 1750 S 500 W</v>
          </cell>
        </row>
        <row r="762">
          <cell r="A762">
            <v>15517875</v>
          </cell>
          <cell r="B762" t="str">
            <v>FLD GSU FP 141803 1427 CONCORD ST</v>
          </cell>
        </row>
        <row r="763">
          <cell r="A763">
            <v>15517880</v>
          </cell>
          <cell r="B763" t="str">
            <v>OVH PRI FP 125905 5195 W 4700 S</v>
          </cell>
        </row>
        <row r="764">
          <cell r="A764">
            <v>15517886</v>
          </cell>
          <cell r="B764" t="str">
            <v>OVH SER FP 217500 2466 COUNTRYSIDE LN</v>
          </cell>
        </row>
        <row r="765">
          <cell r="A765">
            <v>15517887</v>
          </cell>
          <cell r="B765" t="str">
            <v>FLD CBR FP 182305 4583 SALEM CT</v>
          </cell>
        </row>
        <row r="766">
          <cell r="A766">
            <v>15517891</v>
          </cell>
          <cell r="B766" t="str">
            <v>OVH SER FP 218805 2206 PRESTON ST</v>
          </cell>
        </row>
        <row r="767">
          <cell r="A767">
            <v>15517892</v>
          </cell>
          <cell r="B767" t="str">
            <v>FLD TPH FP 182901 1380 S 200 E #A</v>
          </cell>
        </row>
        <row r="768">
          <cell r="A768">
            <v>15518018</v>
          </cell>
          <cell r="B768" t="str">
            <v>STM: RKS 02/13/08 DIST STORM EXP</v>
          </cell>
        </row>
        <row r="769">
          <cell r="A769">
            <v>15518451</v>
          </cell>
          <cell r="B769" t="str">
            <v>STM LAYTON DIST STORM 02/06/08 EXP</v>
          </cell>
        </row>
        <row r="770">
          <cell r="A770">
            <v>15518452</v>
          </cell>
          <cell r="B770" t="str">
            <v>STM SL METRO DIST STORM 02/06/08 EXP</v>
          </cell>
        </row>
        <row r="771">
          <cell r="A771">
            <v>15518472</v>
          </cell>
          <cell r="B771" t="str">
            <v>61 Industrial/ fp 129903/ jct fuse</v>
          </cell>
        </row>
        <row r="772">
          <cell r="A772">
            <v>15518494</v>
          </cell>
          <cell r="B772" t="str">
            <v>STM JORDAN VY DIST STORM 02/06/08 EXP</v>
          </cell>
        </row>
        <row r="773">
          <cell r="A773">
            <v>15518496</v>
          </cell>
          <cell r="B773" t="str">
            <v>STM TOOELE DIST STORM 02/06/08 EXP</v>
          </cell>
        </row>
        <row r="774">
          <cell r="A774">
            <v>15518497</v>
          </cell>
          <cell r="B774" t="str">
            <v>STM AMERICAN F DIST STORM 02/06/08 EXP</v>
          </cell>
        </row>
        <row r="775">
          <cell r="A775">
            <v>15518499</v>
          </cell>
          <cell r="B775" t="str">
            <v>STM RICHFIELD DIST STORM 02/06/08 EXP</v>
          </cell>
        </row>
        <row r="776">
          <cell r="A776">
            <v>15518501</v>
          </cell>
          <cell r="B776" t="str">
            <v>STM VERNAL DIST STORM 02/06/08 EXP</v>
          </cell>
        </row>
        <row r="777">
          <cell r="A777">
            <v>15518504</v>
          </cell>
          <cell r="B777" t="str">
            <v>STM PARK CITY DIST STORM 02/06/08 EXP</v>
          </cell>
        </row>
        <row r="778">
          <cell r="A778">
            <v>15518512</v>
          </cell>
          <cell r="B778" t="str">
            <v>STM PRICE DIST STORM 02/06/08 EXP</v>
          </cell>
        </row>
        <row r="779">
          <cell r="A779">
            <v>15518554</v>
          </cell>
          <cell r="B779" t="str">
            <v>STM CEDAR DIST STORM 02/06/08 EXP</v>
          </cell>
        </row>
        <row r="780">
          <cell r="A780">
            <v>15518557</v>
          </cell>
          <cell r="B780" t="str">
            <v>STM MOAB DIST STORM 02/06/08 EXP</v>
          </cell>
        </row>
        <row r="781">
          <cell r="A781">
            <v>15518569</v>
          </cell>
          <cell r="B781" t="str">
            <v>STM OGDEN DIST STORM 02/06/08 EXP</v>
          </cell>
        </row>
        <row r="782">
          <cell r="A782">
            <v>15518570</v>
          </cell>
          <cell r="B782" t="str">
            <v>STM TREMONTON DIST STORM 02/06/08 EXP</v>
          </cell>
        </row>
        <row r="783">
          <cell r="A783">
            <v>15518571</v>
          </cell>
          <cell r="B783" t="str">
            <v>STM SMITHFIELD DIST STORM 02/06/08 EXP</v>
          </cell>
        </row>
        <row r="784">
          <cell r="A784">
            <v>15518958</v>
          </cell>
          <cell r="B784" t="str">
            <v>Shelley, broken jumper, GSH12</v>
          </cell>
        </row>
        <row r="785">
          <cell r="A785">
            <v>15519171</v>
          </cell>
          <cell r="B785" t="str">
            <v>OVH PRI FP 149700 1526 S 2700 W</v>
          </cell>
        </row>
        <row r="786">
          <cell r="A786">
            <v>15519259</v>
          </cell>
          <cell r="B786" t="str">
            <v>STM: LAY 2/13/2008 Storm Dist. Exp.</v>
          </cell>
        </row>
        <row r="787">
          <cell r="A787">
            <v>15519260</v>
          </cell>
          <cell r="B787" t="str">
            <v>STM: MET 2/13/2008 Storm Dist. Exp.</v>
          </cell>
        </row>
        <row r="788">
          <cell r="A788">
            <v>15519261</v>
          </cell>
          <cell r="B788" t="str">
            <v>STM: JOR 2/13/2008 Storm Dist. Exp.</v>
          </cell>
        </row>
        <row r="789">
          <cell r="A789">
            <v>15519262</v>
          </cell>
          <cell r="B789" t="str">
            <v>STM: TOO 2/13/2008 Storm Dist. Exp.</v>
          </cell>
        </row>
        <row r="790">
          <cell r="A790">
            <v>15519263</v>
          </cell>
          <cell r="B790" t="str">
            <v>STM: AME 2/13/2008 Storm Dist. Exp.</v>
          </cell>
        </row>
        <row r="791">
          <cell r="A791">
            <v>15519264</v>
          </cell>
          <cell r="B791" t="str">
            <v>STM: RIC 2/13/2008 Storm Dist. Exp.</v>
          </cell>
        </row>
        <row r="792">
          <cell r="A792">
            <v>15519265</v>
          </cell>
          <cell r="B792" t="str">
            <v>STM: VER 2/13/2008 Storm Dist. Exp.</v>
          </cell>
        </row>
        <row r="793">
          <cell r="A793">
            <v>15519266</v>
          </cell>
          <cell r="B793" t="str">
            <v>STM: PAR 2/13/2008 Storm Dist. Exp.</v>
          </cell>
        </row>
        <row r="794">
          <cell r="A794">
            <v>15519267</v>
          </cell>
          <cell r="B794" t="str">
            <v>STM: PRC 2/13/2008 Storm Dist. Exp.</v>
          </cell>
        </row>
        <row r="795">
          <cell r="A795">
            <v>15519268</v>
          </cell>
          <cell r="B795" t="str">
            <v>STM: CED 2/13/2008 Storm Dist. Exp.</v>
          </cell>
        </row>
        <row r="796">
          <cell r="A796">
            <v>15519269</v>
          </cell>
          <cell r="B796" t="str">
            <v>STM: MOA 2/13/2008 Storm Dist. Exp.</v>
          </cell>
        </row>
        <row r="797">
          <cell r="A797">
            <v>15519270</v>
          </cell>
          <cell r="B797" t="str">
            <v>STM: OGD 2/13/2008 Storm Dist. Exp.</v>
          </cell>
        </row>
        <row r="798">
          <cell r="A798">
            <v>15519271</v>
          </cell>
          <cell r="B798" t="str">
            <v>STM: TRE 2/13/2008 Storm Dist. Exp.</v>
          </cell>
        </row>
        <row r="799">
          <cell r="A799">
            <v>15519272</v>
          </cell>
          <cell r="B799" t="str">
            <v>STM: SMI 2/13/2008 Storm Dist. Exp.</v>
          </cell>
        </row>
        <row r="800">
          <cell r="A800">
            <v>15519273</v>
          </cell>
          <cell r="B800" t="str">
            <v>STM: PRE 2/13/2008 Storm Dist. Exp.</v>
          </cell>
        </row>
        <row r="801">
          <cell r="A801">
            <v>15519310</v>
          </cell>
          <cell r="B801" t="str">
            <v>FLD CBR FP 318304 652 WILLIAMSBURG PK CR</v>
          </cell>
        </row>
        <row r="802">
          <cell r="A802">
            <v>15519312</v>
          </cell>
          <cell r="B802" t="str">
            <v>OVH PRI FP 154504 1646 S REDWOOD RD</v>
          </cell>
        </row>
        <row r="803">
          <cell r="A803">
            <v>15519313</v>
          </cell>
          <cell r="B803" t="str">
            <v>OVH PRI FP 150980 1969 CALIFORNIA AVE</v>
          </cell>
        </row>
        <row r="804">
          <cell r="A804">
            <v>15519323</v>
          </cell>
          <cell r="B804" t="str">
            <v>OVH SER FP 044809 2760 W 8750 S</v>
          </cell>
        </row>
        <row r="805">
          <cell r="A805">
            <v>15519324</v>
          </cell>
          <cell r="B805" t="str">
            <v>OVH PRI FP 095004 10216 S 2700 W</v>
          </cell>
        </row>
        <row r="806">
          <cell r="A806">
            <v>15519333</v>
          </cell>
          <cell r="B806" t="str">
            <v>OVH PRI FP 253806 1210 BECK STREET</v>
          </cell>
        </row>
        <row r="807">
          <cell r="A807">
            <v>15519334</v>
          </cell>
          <cell r="B807" t="str">
            <v>STM: REX 2/13/2008 Storm Dist. Exp.</v>
          </cell>
        </row>
        <row r="808">
          <cell r="A808">
            <v>15519335</v>
          </cell>
          <cell r="B808" t="str">
            <v>STM: SHE 2/13/2008 Storm Dist. Exp.</v>
          </cell>
        </row>
        <row r="809">
          <cell r="A809">
            <v>15519338</v>
          </cell>
          <cell r="B809" t="str">
            <v>OVH PRI FP 149603 1650 S 700 W</v>
          </cell>
        </row>
        <row r="810">
          <cell r="A810">
            <v>15519339</v>
          </cell>
          <cell r="B810" t="str">
            <v>OVH PRI FP 244106 470 LAWNDALE</v>
          </cell>
        </row>
        <row r="811">
          <cell r="A811">
            <v>15519340</v>
          </cell>
          <cell r="B811" t="str">
            <v>OVH PRI FP 149702 1625 S 900 W</v>
          </cell>
        </row>
        <row r="812">
          <cell r="A812">
            <v>15519342</v>
          </cell>
          <cell r="B812" t="str">
            <v>OVH PRI FP 274100 1626 W 7800  S</v>
          </cell>
        </row>
        <row r="813">
          <cell r="A813">
            <v>15519343</v>
          </cell>
          <cell r="B813" t="str">
            <v>OVH PRI FP 029715 134 S 700 W</v>
          </cell>
        </row>
        <row r="814">
          <cell r="A814">
            <v>15519344</v>
          </cell>
          <cell r="B814" t="str">
            <v>OVH PRI FP 207307 2566 S HIGHLAND DR</v>
          </cell>
        </row>
        <row r="815">
          <cell r="A815">
            <v>15519345</v>
          </cell>
          <cell r="B815" t="str">
            <v>OVH PRI FP057001 3300 W 3500 N</v>
          </cell>
        </row>
        <row r="816">
          <cell r="A816">
            <v>15519346</v>
          </cell>
          <cell r="B816" t="str">
            <v>OVH PRI FP 036000 1623 W 14165 S</v>
          </cell>
        </row>
        <row r="817">
          <cell r="A817">
            <v>15519352</v>
          </cell>
          <cell r="B817" t="str">
            <v>OVH PRI FP 029801 134 S 700 W</v>
          </cell>
        </row>
        <row r="818">
          <cell r="A818">
            <v>15519354</v>
          </cell>
          <cell r="B818" t="str">
            <v>OVH PRI CENTENNIAL SUB STATION</v>
          </cell>
        </row>
        <row r="819">
          <cell r="A819">
            <v>15519356</v>
          </cell>
          <cell r="B819" t="str">
            <v>OVH PRI FP 300805 11 CORDELIA AVE</v>
          </cell>
        </row>
        <row r="820">
          <cell r="A820">
            <v>15519358</v>
          </cell>
          <cell r="B820" t="str">
            <v>OVH PRI FP 254412 1000 N BECK ST</v>
          </cell>
        </row>
        <row r="821">
          <cell r="A821">
            <v>15519359</v>
          </cell>
          <cell r="B821" t="str">
            <v>OVH PRI FP 369080 13551 S 200 W</v>
          </cell>
        </row>
        <row r="822">
          <cell r="A822">
            <v>15519360</v>
          </cell>
          <cell r="B822" t="str">
            <v>OVH PRI FP 278900 16725 S 1400 W</v>
          </cell>
        </row>
        <row r="823">
          <cell r="A823">
            <v>15519373</v>
          </cell>
          <cell r="B823" t="str">
            <v>STM LAYTON DIST STORM 02/13/08 EXP</v>
          </cell>
        </row>
        <row r="824">
          <cell r="A824">
            <v>15519377</v>
          </cell>
          <cell r="B824" t="str">
            <v>OVH PRI FP 276900 16767 CAMP WILLIAMS RD</v>
          </cell>
        </row>
        <row r="825">
          <cell r="A825">
            <v>15519379</v>
          </cell>
          <cell r="B825" t="str">
            <v>FLD CWK FP158941 1443 STEWART CIR</v>
          </cell>
        </row>
        <row r="826">
          <cell r="A826">
            <v>15519381</v>
          </cell>
          <cell r="B826" t="str">
            <v>OVH PRI FP 096904  3256 N 2200 WEST</v>
          </cell>
        </row>
        <row r="827">
          <cell r="A827">
            <v>15519384</v>
          </cell>
          <cell r="B827" t="str">
            <v>OVH PRI FP 269502 7380 S 700 WEST</v>
          </cell>
        </row>
        <row r="828">
          <cell r="A828">
            <v>15519386</v>
          </cell>
          <cell r="B828" t="str">
            <v>OVH SER FP096502  1756 HUBBARD AVE</v>
          </cell>
        </row>
        <row r="829">
          <cell r="A829">
            <v>15519410</v>
          </cell>
          <cell r="B829" t="str">
            <v>OVH PRI FP 035003 14177 S 1300 W</v>
          </cell>
        </row>
        <row r="830">
          <cell r="A830">
            <v>15519465</v>
          </cell>
          <cell r="B830" t="str">
            <v>OVH PRI FP 090100 5255 S 3200 W</v>
          </cell>
        </row>
        <row r="831">
          <cell r="A831">
            <v>15519469</v>
          </cell>
          <cell r="B831" t="str">
            <v>OVH PRI FP 269501 621 W 9TH AVE, MDVL</v>
          </cell>
        </row>
        <row r="832">
          <cell r="A832">
            <v>15519475</v>
          </cell>
          <cell r="B832" t="str">
            <v>ATF - CLEAR FREEPORT BLDG H-5 SYR12 OHPS</v>
          </cell>
        </row>
        <row r="833">
          <cell r="A833">
            <v>15519478</v>
          </cell>
          <cell r="B833" t="str">
            <v>OVH PRI FP 020101 4600 S NANILOA DR</v>
          </cell>
        </row>
        <row r="834">
          <cell r="A834">
            <v>15519484</v>
          </cell>
          <cell r="B834" t="str">
            <v>OVH PRI FP 340102 7202 W 13320 S</v>
          </cell>
        </row>
        <row r="835">
          <cell r="A835">
            <v>15519514</v>
          </cell>
          <cell r="B835" t="str">
            <v>OVH SER FP 077803 4190 W 810 S</v>
          </cell>
        </row>
        <row r="836">
          <cell r="A836">
            <v>15519732</v>
          </cell>
          <cell r="B836" t="str">
            <v>STM: RAW 2/16/2008 Storm Dist. Exp.</v>
          </cell>
        </row>
        <row r="837">
          <cell r="A837">
            <v>15519734</v>
          </cell>
          <cell r="B837" t="str">
            <v>OVH SER FP 154609 2284 KENSINGTON AVE</v>
          </cell>
        </row>
        <row r="838">
          <cell r="A838">
            <v>15519759</v>
          </cell>
          <cell r="B838" t="str">
            <v>ATF - LAY 1650 N Main ANG14 OHPS</v>
          </cell>
        </row>
        <row r="839">
          <cell r="A839">
            <v>15519937</v>
          </cell>
          <cell r="B839" t="str">
            <v>JBridger-Kinport 345 #2 Tower Repair</v>
          </cell>
        </row>
        <row r="840">
          <cell r="A840">
            <v>15519941</v>
          </cell>
          <cell r="B840" t="str">
            <v>ATF, Down Nuetral  BRN #21</v>
          </cell>
        </row>
        <row r="841">
          <cell r="A841">
            <v>15520964</v>
          </cell>
          <cell r="B841" t="str">
            <v>STM: CRE Dist 02/24/08 Wind Storm</v>
          </cell>
        </row>
        <row r="842">
          <cell r="A842">
            <v>15520965</v>
          </cell>
          <cell r="B842" t="str">
            <v>STM: CRE Trans 02/24/08 Wind Storm</v>
          </cell>
        </row>
        <row r="843">
          <cell r="A843">
            <v>15520978</v>
          </cell>
          <cell r="B843" t="str">
            <v>OVH PRI FP 340300 EMIGRATION CANYON</v>
          </cell>
        </row>
        <row r="844">
          <cell r="A844">
            <v>15520979</v>
          </cell>
          <cell r="B844" t="str">
            <v>OVH SER FP 118910 4757 QUAIL POINT RD</v>
          </cell>
        </row>
        <row r="845">
          <cell r="A845">
            <v>15520982</v>
          </cell>
          <cell r="B845" t="str">
            <v>OVH SER FP 324003 3616  LARRY CIR 4065 S</v>
          </cell>
        </row>
        <row r="846">
          <cell r="A846">
            <v>15520983</v>
          </cell>
          <cell r="B846" t="str">
            <v>OVH SEC FP 083202 1116 S 900 E</v>
          </cell>
        </row>
        <row r="847">
          <cell r="A847">
            <v>15520984</v>
          </cell>
          <cell r="B847" t="str">
            <v>OVH SER FP 074701 310 E 800 S</v>
          </cell>
        </row>
        <row r="848">
          <cell r="A848">
            <v>15520985</v>
          </cell>
          <cell r="B848" t="str">
            <v>OVH SER FP 197306 2455 S 500 E #1</v>
          </cell>
        </row>
        <row r="849">
          <cell r="A849">
            <v>15520986</v>
          </cell>
          <cell r="B849" t="str">
            <v>OVH SER FP 070206 5205 S 4820 W</v>
          </cell>
        </row>
        <row r="850">
          <cell r="A850">
            <v>15520988</v>
          </cell>
          <cell r="B850" t="str">
            <v>OVH PRI FP351100 13319 ROSE CANYON RD</v>
          </cell>
        </row>
        <row r="851">
          <cell r="A851">
            <v>15521070</v>
          </cell>
          <cell r="B851" t="str">
            <v>OVH PRI FP 097402  1815 YALECREST</v>
          </cell>
        </row>
        <row r="852">
          <cell r="A852">
            <v>15521130</v>
          </cell>
          <cell r="B852" t="str">
            <v>STM LAYTON DIST STORM 02/22/08 EXP</v>
          </cell>
        </row>
        <row r="853">
          <cell r="A853">
            <v>15521131</v>
          </cell>
          <cell r="B853" t="str">
            <v>STM SL METRO DIST STORM 02/22/08 EXP</v>
          </cell>
        </row>
        <row r="854">
          <cell r="A854">
            <v>15521132</v>
          </cell>
          <cell r="B854" t="str">
            <v>STM JORDAN VY DIST STORM 02/22/08 EXP</v>
          </cell>
        </row>
        <row r="855">
          <cell r="A855">
            <v>15521133</v>
          </cell>
          <cell r="B855" t="str">
            <v>STM TOOELE DIST STORM 02/22/08 EXP</v>
          </cell>
        </row>
        <row r="856">
          <cell r="A856">
            <v>15521140</v>
          </cell>
          <cell r="B856" t="str">
            <v>OVH PRI FP 332502 881 Main St. Tooele</v>
          </cell>
        </row>
        <row r="857">
          <cell r="A857">
            <v>15521172</v>
          </cell>
          <cell r="B857" t="str">
            <v>STM: MTS Dist 02/24/2008 Mccloud Snow &amp;</v>
          </cell>
        </row>
        <row r="858">
          <cell r="A858">
            <v>15521174</v>
          </cell>
          <cell r="B858" t="str">
            <v>STM AMERICAN F DIST STORM 02/22/08 EXP</v>
          </cell>
        </row>
        <row r="859">
          <cell r="A859">
            <v>15521175</v>
          </cell>
          <cell r="B859" t="str">
            <v>STM RICHFIELD DIST STORM 02/22/08 EXP</v>
          </cell>
        </row>
        <row r="860">
          <cell r="A860">
            <v>15521176</v>
          </cell>
          <cell r="B860" t="str">
            <v>STM VERNAL DIST STORM 02/22/08 EXP</v>
          </cell>
        </row>
        <row r="861">
          <cell r="A861">
            <v>15521178</v>
          </cell>
          <cell r="B861" t="str">
            <v>STM PARK CITY DIST STORM 02/22/08 EXP</v>
          </cell>
        </row>
        <row r="862">
          <cell r="A862">
            <v>15521179</v>
          </cell>
          <cell r="B862" t="str">
            <v>STM PRICE DIST STORM 02/22/08 EXP</v>
          </cell>
        </row>
        <row r="863">
          <cell r="A863">
            <v>15521180</v>
          </cell>
          <cell r="B863" t="str">
            <v>STM CEDAR DIST STORM 02/22/08 EXP</v>
          </cell>
        </row>
        <row r="864">
          <cell r="A864">
            <v>15521181</v>
          </cell>
          <cell r="B864" t="str">
            <v>STM MOAB DIST STORM 02/22/08 EXP</v>
          </cell>
        </row>
        <row r="865">
          <cell r="A865">
            <v>15521183</v>
          </cell>
          <cell r="B865" t="str">
            <v>STM OGDEN DIST STORM 02/22/08 EXP</v>
          </cell>
        </row>
        <row r="866">
          <cell r="A866">
            <v>15521184</v>
          </cell>
          <cell r="B866" t="str">
            <v>STM TREMONTON DIST STORM 02/22/08 EXP</v>
          </cell>
        </row>
        <row r="867">
          <cell r="A867">
            <v>15521185</v>
          </cell>
          <cell r="B867" t="str">
            <v>STM SMITHFIELD DIST STORM 02/22/08 EXP</v>
          </cell>
        </row>
        <row r="868">
          <cell r="A868">
            <v>15521853</v>
          </cell>
          <cell r="B868" t="str">
            <v>URD SEC FP 101404 2037 SPRUCE CREEK LN</v>
          </cell>
        </row>
        <row r="869">
          <cell r="A869">
            <v>15523347</v>
          </cell>
          <cell r="B869" t="str">
            <v>OVH PRI FP 104601 4908 REDWOOD RD</v>
          </cell>
        </row>
        <row r="870">
          <cell r="A870">
            <v>15523349</v>
          </cell>
          <cell r="B870" t="str">
            <v>OVH PRI FP 256101246 E DORCHESTER</v>
          </cell>
        </row>
        <row r="871">
          <cell r="A871">
            <v>15523351</v>
          </cell>
          <cell r="B871" t="str">
            <v>OVH PRI FP 349808 1333 W 7900 S</v>
          </cell>
        </row>
        <row r="872">
          <cell r="A872">
            <v>15523352</v>
          </cell>
          <cell r="B872" t="str">
            <v>OVH PRI FP 276900 16767 CAMP WILLIAMS</v>
          </cell>
        </row>
        <row r="873">
          <cell r="A873">
            <v>15523353</v>
          </cell>
          <cell r="B873" t="str">
            <v>OVH PRI FP 035003  14208 S REDWOOD RD</v>
          </cell>
        </row>
        <row r="874">
          <cell r="A874">
            <v>15523675</v>
          </cell>
          <cell r="B874" t="str">
            <v>STM LAYTON DIST STORM 03/01/08 EXP</v>
          </cell>
        </row>
        <row r="875">
          <cell r="A875">
            <v>15523676</v>
          </cell>
          <cell r="B875" t="str">
            <v>STM SL METRO DIST STORM 03/01/08 EXP</v>
          </cell>
        </row>
        <row r="876">
          <cell r="A876">
            <v>15523677</v>
          </cell>
          <cell r="B876" t="str">
            <v>STM JORDAN VY DIST STORM 03/01/08 EXP</v>
          </cell>
        </row>
        <row r="877">
          <cell r="A877">
            <v>15523678</v>
          </cell>
          <cell r="B877" t="str">
            <v>STM TOOELE DIST STORM 03/01/08 EXP</v>
          </cell>
        </row>
        <row r="878">
          <cell r="A878">
            <v>15523679</v>
          </cell>
          <cell r="B878" t="str">
            <v>STM AMERICAN F DIST STORM 03/01/08 EXP</v>
          </cell>
        </row>
        <row r="879">
          <cell r="A879">
            <v>15523680</v>
          </cell>
          <cell r="B879" t="str">
            <v>STM RICHFIELD DIST STORM 03/01/08 EXP</v>
          </cell>
        </row>
        <row r="880">
          <cell r="A880">
            <v>15523681</v>
          </cell>
          <cell r="B880" t="str">
            <v>STM VERNAL DIST STORM 03/01/08 EXP</v>
          </cell>
        </row>
        <row r="881">
          <cell r="A881">
            <v>15523682</v>
          </cell>
          <cell r="B881" t="str">
            <v>STM PARK CITY DIST STORM 03/01/08 EXP</v>
          </cell>
        </row>
        <row r="882">
          <cell r="A882">
            <v>15523683</v>
          </cell>
          <cell r="B882" t="str">
            <v>STM PRICE DIST STORM 03/01/08 EXP</v>
          </cell>
        </row>
        <row r="883">
          <cell r="A883">
            <v>15523684</v>
          </cell>
          <cell r="B883" t="str">
            <v>STM CEDAR DIST STORM 03/01/08 EXP</v>
          </cell>
        </row>
        <row r="884">
          <cell r="A884">
            <v>15523685</v>
          </cell>
          <cell r="B884" t="str">
            <v>STM MOAB DIST STORM 03/01/08 EXP</v>
          </cell>
        </row>
        <row r="885">
          <cell r="A885">
            <v>15523686</v>
          </cell>
          <cell r="B885" t="str">
            <v>STM OGDEN DIST STORM 03/01/08 EXP</v>
          </cell>
        </row>
        <row r="886">
          <cell r="A886">
            <v>15523687</v>
          </cell>
          <cell r="B886" t="str">
            <v>STM TREMONTON DIST STORM 03/01/08 EXP</v>
          </cell>
        </row>
        <row r="887">
          <cell r="A887">
            <v>15523688</v>
          </cell>
          <cell r="B887" t="str">
            <v>STM SMITHFIELD DIST STORM 02/22/08 EXP</v>
          </cell>
        </row>
        <row r="888">
          <cell r="A888">
            <v>15523704</v>
          </cell>
          <cell r="B888" t="str">
            <v>OVH PRI FP 260110 2729 PEBBLE GLEN CV</v>
          </cell>
        </row>
        <row r="889">
          <cell r="A889">
            <v>15523709</v>
          </cell>
          <cell r="B889" t="str">
            <v>OVH PRI FP 046808 4222 S HOLLADAY BLVD</v>
          </cell>
        </row>
        <row r="890">
          <cell r="A890">
            <v>15523710</v>
          </cell>
          <cell r="B890" t="str">
            <v>OVH PRI FP 153905 6985 W 5400 S</v>
          </cell>
        </row>
        <row r="891">
          <cell r="A891">
            <v>15523711</v>
          </cell>
          <cell r="B891" t="str">
            <v>OVH SER FP 320303 3895 S 4000 W</v>
          </cell>
        </row>
        <row r="892">
          <cell r="A892">
            <v>15523734</v>
          </cell>
          <cell r="B892" t="str">
            <v>OVH SER FP 264514 1101 TOPAZ DR</v>
          </cell>
        </row>
        <row r="893">
          <cell r="A893">
            <v>15523740</v>
          </cell>
          <cell r="B893" t="str">
            <v>STM: RAW 3/01/2008 Storm Dist. Exp.</v>
          </cell>
        </row>
        <row r="894">
          <cell r="A894">
            <v>15523754</v>
          </cell>
          <cell r="B894" t="str">
            <v>OVH PRI FP 369080 13408 FRONTAGE RD</v>
          </cell>
        </row>
        <row r="895">
          <cell r="A895">
            <v>15523755</v>
          </cell>
          <cell r="B895" t="str">
            <v>FLD CTV FP019308 4528 S 4800 W</v>
          </cell>
        </row>
        <row r="896">
          <cell r="A896">
            <v>15523756</v>
          </cell>
          <cell r="B896" t="str">
            <v>OVH SER FP 264600 1101 N TOPAZ DR</v>
          </cell>
        </row>
        <row r="897">
          <cell r="A897">
            <v>15523757</v>
          </cell>
          <cell r="B897" t="str">
            <v>OVH PRI FP 344401 1754 W 8200 S</v>
          </cell>
        </row>
        <row r="898">
          <cell r="A898">
            <v>15523761</v>
          </cell>
          <cell r="B898" t="str">
            <v>OVH PRI FP 809421 9421 CROSSWOOD CIR</v>
          </cell>
        </row>
        <row r="899">
          <cell r="A899">
            <v>15523763</v>
          </cell>
          <cell r="B899" t="str">
            <v>OVH SER FP 229703 6211 W 2100 S</v>
          </cell>
        </row>
        <row r="900">
          <cell r="A900">
            <v>15523808</v>
          </cell>
          <cell r="B900" t="str">
            <v>FP 111400 432 N 400 W Cedar City</v>
          </cell>
        </row>
        <row r="901">
          <cell r="A901">
            <v>15524776</v>
          </cell>
          <cell r="B901" t="str">
            <v>Shelley, broken hot tip, HPS11</v>
          </cell>
        </row>
        <row r="902">
          <cell r="A902">
            <v>15525191</v>
          </cell>
          <cell r="B902" t="str">
            <v>OVH  PRI FP181408 1734 S MAJOR ST  50 E</v>
          </cell>
        </row>
        <row r="903">
          <cell r="A903">
            <v>15525373</v>
          </cell>
          <cell r="B903" t="str">
            <v>Shelley, patrol ln during outage, CLE12</v>
          </cell>
        </row>
        <row r="904">
          <cell r="A904">
            <v>15525649</v>
          </cell>
          <cell r="B904" t="str">
            <v>STM LAYTON DIST STORM 03/13/08 EXP</v>
          </cell>
        </row>
        <row r="905">
          <cell r="A905">
            <v>15525650</v>
          </cell>
          <cell r="B905" t="str">
            <v>STM SL METRO DIST STORM 03/13/08 EXP</v>
          </cell>
        </row>
        <row r="906">
          <cell r="A906">
            <v>15525651</v>
          </cell>
          <cell r="B906" t="str">
            <v>STM JORDAN VY DIST STORM 03/13/08 EXP</v>
          </cell>
        </row>
        <row r="907">
          <cell r="A907">
            <v>15525652</v>
          </cell>
          <cell r="B907" t="str">
            <v>STM TOOELE DIST STORM 03/13/08 EXP</v>
          </cell>
        </row>
        <row r="908">
          <cell r="A908">
            <v>15525653</v>
          </cell>
          <cell r="B908" t="str">
            <v>STM AMERICAN F DIST STORM 03/13/08 EXP</v>
          </cell>
        </row>
        <row r="909">
          <cell r="A909">
            <v>15525694</v>
          </cell>
          <cell r="B909" t="str">
            <v>STM RICHFIELD DIST STORM 03/13/08 EXP</v>
          </cell>
        </row>
        <row r="910">
          <cell r="A910">
            <v>15525695</v>
          </cell>
          <cell r="B910" t="str">
            <v>STM VERNAL DIST STORM 03/13/08 EXP</v>
          </cell>
        </row>
        <row r="911">
          <cell r="A911">
            <v>15525696</v>
          </cell>
          <cell r="B911" t="str">
            <v>STM PARK CITY DIST STORM 03/13/08 EXP</v>
          </cell>
        </row>
        <row r="912">
          <cell r="A912">
            <v>15525697</v>
          </cell>
          <cell r="B912" t="str">
            <v>STM PRICE DIST STORM 03/13/08 EXP</v>
          </cell>
        </row>
        <row r="913">
          <cell r="A913">
            <v>15525698</v>
          </cell>
          <cell r="B913" t="str">
            <v>STM CEDAR DIST STORM 03/13/08 EXP</v>
          </cell>
        </row>
        <row r="914">
          <cell r="A914">
            <v>15525699</v>
          </cell>
          <cell r="B914" t="str">
            <v>STM MOAB DIST STORM 03/13/08 EXP</v>
          </cell>
        </row>
        <row r="915">
          <cell r="A915">
            <v>15525700</v>
          </cell>
          <cell r="B915" t="str">
            <v>STM OGDEN DIST STORM 03/13/08 EXP</v>
          </cell>
        </row>
        <row r="916">
          <cell r="A916">
            <v>15525701</v>
          </cell>
          <cell r="B916" t="str">
            <v>STM TREMONTON DIST STORM 03/13/08 EXP</v>
          </cell>
        </row>
        <row r="917">
          <cell r="A917">
            <v>15525702</v>
          </cell>
          <cell r="B917" t="str">
            <v>STM SMITHFIELD DIST STORM 03/13/08 EXP</v>
          </cell>
        </row>
        <row r="918">
          <cell r="A918">
            <v>15525806</v>
          </cell>
          <cell r="B918" t="str">
            <v>OVH PRI FP 142806 2836 E 5495 S</v>
          </cell>
        </row>
        <row r="919">
          <cell r="A919">
            <v>15525807</v>
          </cell>
          <cell r="B919" t="str">
            <v>OVH SEC FP 330805 1388 LUCK SPRING DR</v>
          </cell>
        </row>
        <row r="920">
          <cell r="A920">
            <v>15525860</v>
          </cell>
          <cell r="B920" t="str">
            <v>OVH PRI FP 291800 730 E ELGIN AVE 3000 E</v>
          </cell>
        </row>
        <row r="921">
          <cell r="A921">
            <v>15525976</v>
          </cell>
          <cell r="B921" t="str">
            <v>ATF, Primary line down  CNY22</v>
          </cell>
        </row>
        <row r="922">
          <cell r="A922">
            <v>15525984</v>
          </cell>
          <cell r="B922" t="str">
            <v>STM LAYTON DIST STORM 03/14/08 EXP</v>
          </cell>
        </row>
        <row r="923">
          <cell r="A923">
            <v>15527813</v>
          </cell>
          <cell r="B923" t="str">
            <v>STM LAYTON DIST STORM 03/31/08 EXP</v>
          </cell>
        </row>
        <row r="924">
          <cell r="A924">
            <v>15527848</v>
          </cell>
          <cell r="B924" t="str">
            <v>OVH PRI FP 225807 2250 E PARLSEYS WAY</v>
          </cell>
        </row>
        <row r="925">
          <cell r="A925">
            <v>15529473</v>
          </cell>
          <cell r="B925" t="str">
            <v>OVH PRI FP 367907 653 N 200 W #2</v>
          </cell>
        </row>
        <row r="926">
          <cell r="A926">
            <v>15529474</v>
          </cell>
          <cell r="B926" t="str">
            <v>OVH PRI FP 293508 3121 S 8490 W</v>
          </cell>
        </row>
        <row r="927">
          <cell r="A927">
            <v>15529475</v>
          </cell>
          <cell r="B927" t="str">
            <v>OVH PRI FP 224704 6245 S 2200 W</v>
          </cell>
        </row>
        <row r="928">
          <cell r="A928">
            <v>15529476</v>
          </cell>
          <cell r="B928" t="str">
            <v>OVH PRI FP 149002 700 W 2100 S</v>
          </cell>
        </row>
        <row r="929">
          <cell r="A929">
            <v>15529477</v>
          </cell>
          <cell r="B929" t="str">
            <v>OH PRI FP 229703 6211 W 2100 S</v>
          </cell>
        </row>
        <row r="930">
          <cell r="A930">
            <v>15529495</v>
          </cell>
          <cell r="B930" t="str">
            <v>FLD CWK FP 1828 COVENTRY VIEW DR</v>
          </cell>
        </row>
        <row r="931">
          <cell r="A931">
            <v>15529496</v>
          </cell>
          <cell r="B931" t="str">
            <v>OVH PRI FP 290409 8596 W 3500 S</v>
          </cell>
        </row>
        <row r="932">
          <cell r="A932">
            <v>15529499</v>
          </cell>
          <cell r="B932" t="str">
            <v>OVH PRI FP 301300 #54 GRANITE AVE</v>
          </cell>
        </row>
        <row r="933">
          <cell r="A933">
            <v>15529501</v>
          </cell>
          <cell r="B933" t="str">
            <v>OVH SER FP 114001 1064 W 1300 S</v>
          </cell>
        </row>
        <row r="934">
          <cell r="A934">
            <v>15529506</v>
          </cell>
          <cell r="B934" t="str">
            <v>FLD CWK FP 111205 1159 S CONCORD ST</v>
          </cell>
        </row>
        <row r="935">
          <cell r="A935">
            <v>15529507</v>
          </cell>
          <cell r="B935" t="str">
            <v>OVH PRI FP 012312 360 S GRAND ST</v>
          </cell>
        </row>
        <row r="936">
          <cell r="A936">
            <v>15529508</v>
          </cell>
          <cell r="B936" t="str">
            <v>OVH PRI FP 071106 131 KELSEY AVE</v>
          </cell>
        </row>
        <row r="937">
          <cell r="A937">
            <v>15529509</v>
          </cell>
          <cell r="B937" t="str">
            <v>OVH PRI FP 250500 7300 S 613 W</v>
          </cell>
        </row>
        <row r="938">
          <cell r="A938">
            <v>15529510</v>
          </cell>
          <cell r="B938" t="str">
            <v>FLD CWK FP 286011 3435 S 7495 W</v>
          </cell>
        </row>
        <row r="939">
          <cell r="A939">
            <v>15529525</v>
          </cell>
          <cell r="B939" t="str">
            <v>STM: RIV 3/29/2008 Storm Dist. Exp.</v>
          </cell>
        </row>
        <row r="940">
          <cell r="A940">
            <v>15529526</v>
          </cell>
          <cell r="B940" t="str">
            <v>STM: RAW 3/29/2008 Storm Dist. Exp.</v>
          </cell>
        </row>
        <row r="941">
          <cell r="A941">
            <v>15529535</v>
          </cell>
          <cell r="B941" t="str">
            <v>raw 9h444 east cedar build rite st lgt</v>
          </cell>
        </row>
        <row r="942">
          <cell r="A942">
            <v>15529554</v>
          </cell>
          <cell r="B942" t="str">
            <v>STM SL METRO DIST STORM 03/31/08 EXP</v>
          </cell>
        </row>
        <row r="943">
          <cell r="A943">
            <v>15529555</v>
          </cell>
          <cell r="B943" t="str">
            <v>STM JORDAN VY DIST STORM 03/31/08 EXP</v>
          </cell>
        </row>
        <row r="944">
          <cell r="A944">
            <v>15529556</v>
          </cell>
          <cell r="B944" t="str">
            <v>STM TOOELE DIST STORM 03/31/08 EXP</v>
          </cell>
        </row>
        <row r="945">
          <cell r="A945">
            <v>15529557</v>
          </cell>
          <cell r="B945" t="str">
            <v>STM AMERICAN F DIST STORM 03/31/08 EXP</v>
          </cell>
        </row>
        <row r="946">
          <cell r="A946">
            <v>15529558</v>
          </cell>
          <cell r="B946" t="str">
            <v>STM RICHFIELD DIST STORM 03/31/08 EXP</v>
          </cell>
        </row>
        <row r="947">
          <cell r="A947">
            <v>15529559</v>
          </cell>
          <cell r="B947" t="str">
            <v>STM VERNAL DIST STORM 03/31/08 EXP</v>
          </cell>
        </row>
        <row r="948">
          <cell r="A948">
            <v>15529560</v>
          </cell>
          <cell r="B948" t="str">
            <v>STM PARK CITY DIST STORM 03/01/08 EXP</v>
          </cell>
        </row>
        <row r="949">
          <cell r="A949">
            <v>15529561</v>
          </cell>
          <cell r="B949" t="str">
            <v>STM PRICE DIST STORM 03/31/08 EXP</v>
          </cell>
        </row>
        <row r="950">
          <cell r="A950">
            <v>15529562</v>
          </cell>
          <cell r="B950" t="str">
            <v>STM CEDAR DIST STORM 03/31/08 EXP</v>
          </cell>
        </row>
        <row r="951">
          <cell r="A951">
            <v>15529563</v>
          </cell>
          <cell r="B951" t="str">
            <v>STM MOAB DIST STORM 03/31/08 EXP</v>
          </cell>
        </row>
        <row r="952">
          <cell r="A952">
            <v>15529564</v>
          </cell>
          <cell r="B952" t="str">
            <v>STM OGDEN DIST STORM 03/31/08 EXP</v>
          </cell>
        </row>
        <row r="953">
          <cell r="A953">
            <v>15529565</v>
          </cell>
          <cell r="B953" t="str">
            <v>STM TREMONTON DIST STORM 03/31/08 EXP</v>
          </cell>
        </row>
        <row r="954">
          <cell r="A954">
            <v>15529566</v>
          </cell>
          <cell r="B954" t="str">
            <v>STM SMITHFIELD DIST STORM 03/31/08 EXP</v>
          </cell>
        </row>
        <row r="955">
          <cell r="A955">
            <v>15529577</v>
          </cell>
          <cell r="B955" t="str">
            <v>FLD CWK FP 159880  1430 S ANDREW AVE</v>
          </cell>
        </row>
        <row r="956">
          <cell r="A956">
            <v>15529579</v>
          </cell>
          <cell r="B956" t="str">
            <v>FLD CWK FP 108009 1465 W 1300 S</v>
          </cell>
        </row>
        <row r="957">
          <cell r="A957">
            <v>15529581</v>
          </cell>
          <cell r="B957" t="str">
            <v>OVH PRI FP 284902 2738 S 2700 W</v>
          </cell>
        </row>
        <row r="958">
          <cell r="A958">
            <v>15529589</v>
          </cell>
          <cell r="B958" t="str">
            <v>OVH PRI FP 124803 5265 W 4820 S</v>
          </cell>
        </row>
        <row r="959">
          <cell r="A959">
            <v>15529605</v>
          </cell>
          <cell r="B959" t="str">
            <v>OVH PRI FP 325005 1008 E HILLVIEW DR</v>
          </cell>
        </row>
        <row r="960">
          <cell r="A960">
            <v>15529607</v>
          </cell>
          <cell r="B960" t="str">
            <v>OVH SEC FP 285209 1696 E 12300 S</v>
          </cell>
        </row>
        <row r="961">
          <cell r="A961">
            <v>15529608</v>
          </cell>
          <cell r="B961" t="str">
            <v>FLD CBR FP 055183 9285 VILLAGE SHOP DR</v>
          </cell>
        </row>
        <row r="962">
          <cell r="A962">
            <v>15529609</v>
          </cell>
          <cell r="B962" t="str">
            <v>FLD CWK FP 308105 7715 BRIARSPRINGS DR</v>
          </cell>
        </row>
        <row r="963">
          <cell r="A963">
            <v>15529610</v>
          </cell>
          <cell r="B963" t="str">
            <v>FLD CWK FP 290008 8753 SOAPBERRY DR</v>
          </cell>
        </row>
        <row r="964">
          <cell r="A964">
            <v>15529611</v>
          </cell>
          <cell r="B964" t="str">
            <v>FLD CWK FP 324305 3865 S 3660 W</v>
          </cell>
        </row>
        <row r="965">
          <cell r="A965">
            <v>15529612</v>
          </cell>
          <cell r="B965" t="str">
            <v>FLD CWK FP 359402 2460 S 1100 W, WX</v>
          </cell>
        </row>
        <row r="966">
          <cell r="A966">
            <v>15529613</v>
          </cell>
          <cell r="B966" t="str">
            <v>FLD CWK FP 141612 1572 CONCORD ST</v>
          </cell>
        </row>
        <row r="967">
          <cell r="A967">
            <v>15529657</v>
          </cell>
          <cell r="B967" t="str">
            <v>OVH PRI FP 167007 6200 S 2420 W</v>
          </cell>
        </row>
        <row r="968">
          <cell r="A968">
            <v>15529658</v>
          </cell>
          <cell r="B968" t="str">
            <v>URD PRI FP 146009 5907 W WILLINGCOTT WY</v>
          </cell>
        </row>
        <row r="969">
          <cell r="A969">
            <v>15529661</v>
          </cell>
          <cell r="B969" t="str">
            <v>FLD CWK FP 240103 621 W 6960 S</v>
          </cell>
        </row>
        <row r="970">
          <cell r="A970">
            <v>15529662</v>
          </cell>
          <cell r="B970" t="str">
            <v>FLD CWK FP 279804 7091 S 2700 E</v>
          </cell>
        </row>
        <row r="971">
          <cell r="A971">
            <v>15529668</v>
          </cell>
          <cell r="B971" t="str">
            <v>OVH RP FP 365501 334 LASAL DR</v>
          </cell>
        </row>
        <row r="972">
          <cell r="A972">
            <v>15529671</v>
          </cell>
          <cell r="B972" t="str">
            <v>FLD CWK FP 367512 360 N 200 W</v>
          </cell>
        </row>
        <row r="973">
          <cell r="A973">
            <v>15529673</v>
          </cell>
          <cell r="B973" t="str">
            <v>FLD CWK FP 0490600 2218 W 11310 S</v>
          </cell>
        </row>
        <row r="974">
          <cell r="A974">
            <v>15529674</v>
          </cell>
          <cell r="B974" t="str">
            <v>STM: CAS 3/29/2008 Storm Dist. Exp.</v>
          </cell>
        </row>
        <row r="975">
          <cell r="A975">
            <v>15529714</v>
          </cell>
          <cell r="B975" t="str">
            <v>OVH SER FP 112104 1190 EMERY STREET</v>
          </cell>
        </row>
        <row r="976">
          <cell r="A976">
            <v>15529715</v>
          </cell>
          <cell r="B976" t="str">
            <v>FLD CWK FP 224805 2184 S 2300 E</v>
          </cell>
        </row>
        <row r="977">
          <cell r="A977">
            <v>15529716</v>
          </cell>
          <cell r="B977" t="str">
            <v>OVH SER FP 2908012850 S 400 E</v>
          </cell>
        </row>
        <row r="978">
          <cell r="A978">
            <v>15529720</v>
          </cell>
          <cell r="B978" t="str">
            <v>OVH SER FP 056907 13487 S 1100 E</v>
          </cell>
        </row>
        <row r="979">
          <cell r="A979">
            <v>15529721</v>
          </cell>
          <cell r="B979" t="str">
            <v>FLD CWK FP 216711 2431 EVERETTWOOD DR</v>
          </cell>
        </row>
        <row r="980">
          <cell r="A980">
            <v>15529723</v>
          </cell>
          <cell r="B980" t="str">
            <v>FLD CTV FP 097103 1804 LAIRD AVE</v>
          </cell>
        </row>
        <row r="981">
          <cell r="A981">
            <v>15529732</v>
          </cell>
          <cell r="B981" t="str">
            <v>OVH SECIFP 232906 2100 S 1101 W</v>
          </cell>
        </row>
        <row r="982">
          <cell r="A982">
            <v>15530472</v>
          </cell>
          <cell r="B982" t="str">
            <v>STM LAYTON DIST STORM 04/04/08 EXP</v>
          </cell>
        </row>
        <row r="983">
          <cell r="A983">
            <v>15530473</v>
          </cell>
          <cell r="B983" t="str">
            <v>STM SL METRO DIST STORM 04/04/08 EXP</v>
          </cell>
        </row>
        <row r="984">
          <cell r="A984">
            <v>15530574</v>
          </cell>
          <cell r="B984" t="str">
            <v>STM JORDAN VY DIST STORM 04/04/08 EXP</v>
          </cell>
        </row>
        <row r="985">
          <cell r="A985">
            <v>15530575</v>
          </cell>
          <cell r="B985" t="str">
            <v>STM TOOELE DIST STORM 04/04/08 EXP</v>
          </cell>
        </row>
        <row r="986">
          <cell r="A986">
            <v>15530576</v>
          </cell>
          <cell r="B986" t="str">
            <v>STM AMERICAN F DIST STORM 04/04/08 EXP</v>
          </cell>
        </row>
        <row r="987">
          <cell r="A987">
            <v>15530577</v>
          </cell>
          <cell r="B987" t="str">
            <v>STM RICHFIELD DIST STORM 04/04/08 EXP</v>
          </cell>
        </row>
        <row r="988">
          <cell r="A988">
            <v>15530578</v>
          </cell>
          <cell r="B988" t="str">
            <v>STM VERNAL DIST STORM 04/04/08 EXP</v>
          </cell>
        </row>
        <row r="989">
          <cell r="A989">
            <v>15530579</v>
          </cell>
          <cell r="B989" t="str">
            <v>STM PARK CITY DIST STORM 04/04/08 EXP</v>
          </cell>
        </row>
        <row r="990">
          <cell r="A990">
            <v>15530580</v>
          </cell>
          <cell r="B990" t="str">
            <v>STM PRICE DIST STORM 04/04/08 EXP</v>
          </cell>
        </row>
        <row r="991">
          <cell r="A991">
            <v>15530581</v>
          </cell>
          <cell r="B991" t="str">
            <v>STM CEDAR DIST STORM 04/04/08 EXP</v>
          </cell>
        </row>
        <row r="992">
          <cell r="A992">
            <v>15530582</v>
          </cell>
          <cell r="B992" t="str">
            <v>STM MOAB DIST STORM 04/04/08 EXP</v>
          </cell>
        </row>
        <row r="993">
          <cell r="A993">
            <v>15530583</v>
          </cell>
          <cell r="B993" t="str">
            <v>STM OGDEN DIST STORM 04/04/08 EXP</v>
          </cell>
        </row>
        <row r="994">
          <cell r="A994">
            <v>15530584</v>
          </cell>
          <cell r="B994" t="str">
            <v>STM TREMONTON DIST STORM 04/04/08 EXP</v>
          </cell>
        </row>
        <row r="995">
          <cell r="A995">
            <v>15530585</v>
          </cell>
          <cell r="B995" t="str">
            <v>STM SMITHFIELD DIST STORM 04/04/08 EXP</v>
          </cell>
        </row>
        <row r="996">
          <cell r="A996">
            <v>15530588</v>
          </cell>
          <cell r="B996" t="str">
            <v>STM LAYTON DIST STORM 04/07/08 EXP</v>
          </cell>
        </row>
        <row r="997">
          <cell r="A997">
            <v>15530589</v>
          </cell>
          <cell r="B997" t="str">
            <v>STM SL METRO DIST STORM 04/07/08 EXP</v>
          </cell>
        </row>
        <row r="998">
          <cell r="A998">
            <v>15530590</v>
          </cell>
          <cell r="B998" t="str">
            <v>STM JORDAN VY DIST STORM 04/07/08 EXP</v>
          </cell>
        </row>
        <row r="999">
          <cell r="A999">
            <v>15530591</v>
          </cell>
          <cell r="B999" t="str">
            <v>STM TOOELE DIST STORM 04/07/08 EXP</v>
          </cell>
        </row>
        <row r="1000">
          <cell r="A1000">
            <v>15530592</v>
          </cell>
          <cell r="B1000" t="str">
            <v>STM AMERICAN F DIST STORM 04/07/08 EXP</v>
          </cell>
        </row>
        <row r="1001">
          <cell r="A1001">
            <v>15530593</v>
          </cell>
          <cell r="B1001" t="str">
            <v>STM RICHFIELD DIST STORM 04/07/08 EXP</v>
          </cell>
        </row>
        <row r="1002">
          <cell r="A1002">
            <v>15530637</v>
          </cell>
          <cell r="B1002" t="str">
            <v>OVH PRI FP 120910 700 S 400 W</v>
          </cell>
        </row>
        <row r="1003">
          <cell r="A1003">
            <v>15530641</v>
          </cell>
          <cell r="B1003" t="str">
            <v>FLD CWK FP 144100 10927 S 1055 W</v>
          </cell>
        </row>
        <row r="1004">
          <cell r="A1004">
            <v>15530642</v>
          </cell>
          <cell r="B1004" t="str">
            <v>FLD CWK FP 037602 217 FOSS ST APT D102</v>
          </cell>
        </row>
        <row r="1005">
          <cell r="A1005">
            <v>15530647</v>
          </cell>
          <cell r="B1005" t="str">
            <v>OVH PRI FP 096404 1822 Meadow More</v>
          </cell>
        </row>
        <row r="1006">
          <cell r="A1006">
            <v>15530649</v>
          </cell>
          <cell r="B1006" t="str">
            <v>OVH PRI FP 164809 5494 S 2700 W</v>
          </cell>
        </row>
        <row r="1007">
          <cell r="A1007">
            <v>15530674</v>
          </cell>
          <cell r="B1007" t="str">
            <v>STM VERNAL DIST STORM 04/07/08 EXP</v>
          </cell>
        </row>
        <row r="1008">
          <cell r="A1008">
            <v>15530675</v>
          </cell>
          <cell r="B1008" t="str">
            <v>STM PARK CITY DIST STORM 04/07/08 EXP</v>
          </cell>
        </row>
        <row r="1009">
          <cell r="A1009">
            <v>15530676</v>
          </cell>
          <cell r="B1009" t="str">
            <v>STM PRICE DIST STORM 04/07/08 EXP</v>
          </cell>
        </row>
        <row r="1010">
          <cell r="A1010">
            <v>15530677</v>
          </cell>
          <cell r="B1010" t="str">
            <v>STM CEDAR DIST STORM 04/07/08 EXP</v>
          </cell>
        </row>
        <row r="1011">
          <cell r="A1011">
            <v>15530678</v>
          </cell>
          <cell r="B1011" t="str">
            <v>STM MOAB DIST STORM 04/07/08 EXP</v>
          </cell>
        </row>
        <row r="1012">
          <cell r="A1012">
            <v>15530679</v>
          </cell>
          <cell r="B1012" t="str">
            <v>STM OGDEN DIST STORM 04/07/08 EXP</v>
          </cell>
        </row>
        <row r="1013">
          <cell r="A1013">
            <v>15530680</v>
          </cell>
          <cell r="B1013" t="str">
            <v>STM TREMONTON DIST STORM 04/07/08 EXP</v>
          </cell>
        </row>
        <row r="1014">
          <cell r="A1014">
            <v>15530681</v>
          </cell>
          <cell r="B1014" t="str">
            <v>STM SMITHFIELD DIST STORM 04/07/08 EXP</v>
          </cell>
        </row>
        <row r="1015">
          <cell r="A1015">
            <v>15530779</v>
          </cell>
          <cell r="B1015" t="str">
            <v>OVH PRI FP 038206 445 PACIFIC AVE</v>
          </cell>
        </row>
        <row r="1016">
          <cell r="A1016">
            <v>15532245</v>
          </cell>
          <cell r="B1016" t="str">
            <v>OVH PRI FP 050404 4533 S 700 E</v>
          </cell>
        </row>
        <row r="1017">
          <cell r="A1017">
            <v>15532248</v>
          </cell>
          <cell r="B1017" t="str">
            <v>OVH SEC FP 021600 2857 E HERMOSA WAY</v>
          </cell>
        </row>
        <row r="1018">
          <cell r="A1018">
            <v>15532249</v>
          </cell>
          <cell r="B1018" t="str">
            <v>OVH SEC FP 352904 8073 BIG COTTONWOOD CY</v>
          </cell>
        </row>
        <row r="1019">
          <cell r="A1019">
            <v>15532250</v>
          </cell>
          <cell r="B1019" t="str">
            <v>OVH PRI FP 264501 9242 FOREST GLEN</v>
          </cell>
        </row>
        <row r="1020">
          <cell r="A1020">
            <v>15532438</v>
          </cell>
          <cell r="B1020" t="str">
            <v>STM LAYTON DIST STORM 04/15/08 EXP</v>
          </cell>
        </row>
        <row r="1021">
          <cell r="A1021">
            <v>15532439</v>
          </cell>
          <cell r="B1021" t="str">
            <v>STM SL METRO DIST STORM 04/15/08 EXP</v>
          </cell>
        </row>
        <row r="1022">
          <cell r="A1022">
            <v>15532440</v>
          </cell>
          <cell r="B1022" t="str">
            <v>STM JORDAN VY DIST STORM 04/15/08 EXP</v>
          </cell>
        </row>
        <row r="1023">
          <cell r="A1023">
            <v>15532441</v>
          </cell>
          <cell r="B1023" t="str">
            <v>STM TOOELE DIST STORM 04/15/08 EXP</v>
          </cell>
        </row>
        <row r="1024">
          <cell r="A1024">
            <v>15532442</v>
          </cell>
          <cell r="B1024" t="str">
            <v>STM AMERICAN F DIST STORM 04/15/08 EXP</v>
          </cell>
        </row>
        <row r="1025">
          <cell r="A1025">
            <v>15532444</v>
          </cell>
          <cell r="B1025" t="str">
            <v>STM VERNAL DIST STORM 04/15/08 EXP</v>
          </cell>
        </row>
        <row r="1026">
          <cell r="A1026">
            <v>15532445</v>
          </cell>
          <cell r="B1026" t="str">
            <v>STM PARK CITY DIST STORM 04/15/08 EXP</v>
          </cell>
        </row>
        <row r="1027">
          <cell r="A1027">
            <v>15532446</v>
          </cell>
          <cell r="B1027" t="str">
            <v>STM PRICE DIST STORM 04/15/08 EXP</v>
          </cell>
        </row>
        <row r="1028">
          <cell r="A1028">
            <v>15532447</v>
          </cell>
          <cell r="B1028" t="str">
            <v>STM CEDAR DIST STORM 04/15/08 EXP</v>
          </cell>
        </row>
        <row r="1029">
          <cell r="A1029">
            <v>15532448</v>
          </cell>
          <cell r="B1029" t="str">
            <v>STM MOAB DIST STORM 04/15/08 EXP</v>
          </cell>
        </row>
        <row r="1030">
          <cell r="A1030">
            <v>15532530</v>
          </cell>
          <cell r="B1030" t="str">
            <v>OVH PRI FP 044700 1618 E FULLER DR</v>
          </cell>
        </row>
        <row r="1031">
          <cell r="A1031">
            <v>15532554</v>
          </cell>
          <cell r="B1031" t="str">
            <v>OVH SEC FP 145200 1350 N 1150 W WST BTFL</v>
          </cell>
        </row>
        <row r="1032">
          <cell r="A1032">
            <v>15532555</v>
          </cell>
          <cell r="B1032" t="str">
            <v>OVH SER FP 198814 603 WILMINGTON AVE</v>
          </cell>
        </row>
        <row r="1033">
          <cell r="A1033">
            <v>15533121</v>
          </cell>
          <cell r="B1033" t="str">
            <v>FP 370 N 6100 W Cedar City Utah</v>
          </cell>
        </row>
        <row r="1034">
          <cell r="A1034">
            <v>15533123</v>
          </cell>
          <cell r="B1034" t="str">
            <v>OVH PRI FP 053800 COTTONWOOD CYN</v>
          </cell>
        </row>
        <row r="1035">
          <cell r="A1035">
            <v>15533210</v>
          </cell>
          <cell r="B1035" t="str">
            <v>OVH PRI FP 359803 730 W WASATCH / 8000 S</v>
          </cell>
        </row>
        <row r="1036">
          <cell r="A1036">
            <v>15533211</v>
          </cell>
          <cell r="B1036" t="str">
            <v>OVH PRI FP 118912 55 W CENTER ST / NSL</v>
          </cell>
        </row>
        <row r="1037">
          <cell r="A1037">
            <v>15533227</v>
          </cell>
          <cell r="B1037" t="str">
            <v>OVH SEC FP 999999 6000 W 700 S</v>
          </cell>
        </row>
        <row r="1038">
          <cell r="A1038">
            <v>15533229</v>
          </cell>
          <cell r="B1038" t="str">
            <v>OVH SER FP 260005 LADY OF THE LAKE #12</v>
          </cell>
        </row>
        <row r="1039">
          <cell r="A1039">
            <v>15533231</v>
          </cell>
          <cell r="B1039" t="str">
            <v>OVH PRI FP 019912 8600 S 100 W</v>
          </cell>
        </row>
        <row r="1040">
          <cell r="A1040">
            <v>15533234</v>
          </cell>
          <cell r="B1040" t="str">
            <v>OVH SER FP 185702 4387 W 5570 S</v>
          </cell>
        </row>
        <row r="1041">
          <cell r="A1041">
            <v>15533237</v>
          </cell>
          <cell r="B1041" t="str">
            <v>OVH PRI FP 333309 3894 HIGHLAND DR</v>
          </cell>
        </row>
        <row r="1042">
          <cell r="A1042">
            <v>15533238</v>
          </cell>
          <cell r="B1042" t="str">
            <v>OVH SEC FP 362608 8082 FERN CIR</v>
          </cell>
        </row>
        <row r="1043">
          <cell r="A1043">
            <v>15533239</v>
          </cell>
          <cell r="B1043" t="str">
            <v>OVH SEC FP 101902 2091 E 4800 S</v>
          </cell>
        </row>
        <row r="1044">
          <cell r="A1044">
            <v>15533240</v>
          </cell>
          <cell r="B1044" t="str">
            <v>OVH SEC FP 359101 3363 S 700 W</v>
          </cell>
        </row>
        <row r="1045">
          <cell r="A1045">
            <v>15533242</v>
          </cell>
          <cell r="B1045" t="str">
            <v>OVH PRI FP 360400 3415 S 700 W</v>
          </cell>
        </row>
        <row r="1046">
          <cell r="A1046">
            <v>15533245</v>
          </cell>
          <cell r="B1046" t="str">
            <v>OVH SEC FP 283305 1595 WOODLAND  AVE</v>
          </cell>
        </row>
        <row r="1047">
          <cell r="A1047">
            <v>15533248</v>
          </cell>
          <cell r="B1047" t="str">
            <v>OVH SEC FP 118803 9555 S 5710 W</v>
          </cell>
        </row>
        <row r="1048">
          <cell r="A1048">
            <v>15533252</v>
          </cell>
          <cell r="B1048" t="str">
            <v>OVH SEC FP 028815 54 S 800 W</v>
          </cell>
        </row>
        <row r="1049">
          <cell r="A1049">
            <v>15533274</v>
          </cell>
          <cell r="B1049" t="str">
            <v>OVH SEC FP 024506 1000 W 248 S</v>
          </cell>
        </row>
        <row r="1050">
          <cell r="A1050">
            <v>15533275</v>
          </cell>
          <cell r="B1050" t="str">
            <v>OVH PRI FP 278900 16813 CAMP WILLIAMS</v>
          </cell>
        </row>
        <row r="1051">
          <cell r="A1051">
            <v>15533278</v>
          </cell>
          <cell r="B1051" t="str">
            <v>OVH SER FP 329014 1275 E 4145 S</v>
          </cell>
        </row>
        <row r="1052">
          <cell r="A1052">
            <v>15533280</v>
          </cell>
          <cell r="B1052" t="str">
            <v>FLD CBR FP 343520 1800 W NORTHSTAR DR</v>
          </cell>
        </row>
        <row r="1053">
          <cell r="A1053">
            <v>15533284</v>
          </cell>
          <cell r="B1053" t="str">
            <v>OVH PRI FP 057806 1177 E 100 S</v>
          </cell>
        </row>
        <row r="1054">
          <cell r="A1054">
            <v>15533289</v>
          </cell>
          <cell r="B1054" t="str">
            <v>OVH PRI FP 067009 9348 S MARGIE DR / 520</v>
          </cell>
        </row>
        <row r="1055">
          <cell r="A1055">
            <v>15533291</v>
          </cell>
          <cell r="B1055" t="str">
            <v>OVH SER FP 181801 9460 E BG CTNWD CYN</v>
          </cell>
        </row>
        <row r="1056">
          <cell r="A1056">
            <v>15533306</v>
          </cell>
          <cell r="B1056" t="str">
            <v>OVH PRI FP 208202 2532 S 3270 W</v>
          </cell>
        </row>
        <row r="1057">
          <cell r="A1057">
            <v>15533376</v>
          </cell>
          <cell r="B1057" t="str">
            <v>STM RICHFIELD DIST STORM 04/19/08 EXP</v>
          </cell>
        </row>
        <row r="1058">
          <cell r="A1058">
            <v>15533377</v>
          </cell>
          <cell r="B1058" t="str">
            <v>STM OGDEN DIST STORM 04/19/08 EXP</v>
          </cell>
        </row>
        <row r="1059">
          <cell r="A1059">
            <v>15533936</v>
          </cell>
          <cell r="B1059" t="str">
            <v>STM LAYTON DIST STORM 04/23/08 EXP</v>
          </cell>
        </row>
        <row r="1060">
          <cell r="A1060">
            <v>15533937</v>
          </cell>
          <cell r="B1060" t="str">
            <v>STM SL METRO DIST STORM 04/23/08 EXP</v>
          </cell>
        </row>
        <row r="1061">
          <cell r="A1061">
            <v>15533938</v>
          </cell>
          <cell r="B1061" t="str">
            <v>STM JORDAN VY DIST STORM 04/23/08 EXP</v>
          </cell>
        </row>
        <row r="1062">
          <cell r="A1062">
            <v>15533939</v>
          </cell>
          <cell r="B1062" t="str">
            <v>STM TOOELE DIST STORM 04/23/08 EXP</v>
          </cell>
        </row>
        <row r="1063">
          <cell r="A1063">
            <v>15533940</v>
          </cell>
          <cell r="B1063" t="str">
            <v>STM AMERICAN F DIST STORM 04/23/08 EXP</v>
          </cell>
        </row>
        <row r="1064">
          <cell r="A1064">
            <v>15533941</v>
          </cell>
          <cell r="B1064" t="str">
            <v>STM RICHFIELD DIST STORM 04/23/08 EXP</v>
          </cell>
        </row>
        <row r="1065">
          <cell r="A1065">
            <v>15533943</v>
          </cell>
          <cell r="B1065" t="str">
            <v>STM RICHFIELD DIST STORM 04/23/08 EXP</v>
          </cell>
        </row>
        <row r="1066">
          <cell r="A1066">
            <v>15533945</v>
          </cell>
          <cell r="B1066" t="str">
            <v>STM VERNAL DIST STORM 04/23/08 EXP</v>
          </cell>
        </row>
        <row r="1067">
          <cell r="A1067">
            <v>15533947</v>
          </cell>
          <cell r="B1067" t="str">
            <v>STM PARK CITY DIST STORM 04/23/08 EXP</v>
          </cell>
        </row>
        <row r="1068">
          <cell r="A1068">
            <v>15533948</v>
          </cell>
          <cell r="B1068" t="str">
            <v>STM PRICE DIST STORM 04/20/08 EXP</v>
          </cell>
        </row>
        <row r="1069">
          <cell r="A1069">
            <v>15533949</v>
          </cell>
          <cell r="B1069" t="str">
            <v>STM CEDAR DIST STORM 04/23/08 EXP</v>
          </cell>
        </row>
        <row r="1070">
          <cell r="A1070">
            <v>15533950</v>
          </cell>
          <cell r="B1070" t="str">
            <v>STM MOAB DIST STORM 04/23/08 EXP</v>
          </cell>
        </row>
        <row r="1071">
          <cell r="A1071">
            <v>15533951</v>
          </cell>
          <cell r="B1071" t="str">
            <v>STM OGDEN DIST STORM 04/23/08 EXP</v>
          </cell>
        </row>
        <row r="1072">
          <cell r="A1072">
            <v>15533952</v>
          </cell>
          <cell r="B1072" t="str">
            <v>STM TREMONTON DIST STORM 04/23/08 EXP</v>
          </cell>
        </row>
        <row r="1073">
          <cell r="A1073">
            <v>15533953</v>
          </cell>
          <cell r="B1073" t="str">
            <v>STM SMITHFIELD DIST STORM 04/23/08 EXP</v>
          </cell>
        </row>
        <row r="1074">
          <cell r="A1074">
            <v>15533973</v>
          </cell>
          <cell r="B1074" t="str">
            <v>OVH PRI FP 088901 4733 COOPER HAWK BAY</v>
          </cell>
        </row>
        <row r="1075">
          <cell r="A1075">
            <v>15533974</v>
          </cell>
          <cell r="B1075" t="str">
            <v>OVH PRI FP 238403 2450 S 800 W</v>
          </cell>
        </row>
        <row r="1076">
          <cell r="A1076">
            <v>15533983</v>
          </cell>
          <cell r="B1076" t="str">
            <v>FLD CWK FP 271000 2000 W 12600 S</v>
          </cell>
        </row>
        <row r="1077">
          <cell r="A1077">
            <v>15534031</v>
          </cell>
          <cell r="B1077" t="str">
            <v>OVH PRI FP 332001 2918 W 13400 S</v>
          </cell>
        </row>
        <row r="1078">
          <cell r="A1078">
            <v>15534117</v>
          </cell>
          <cell r="B1078" t="str">
            <v>FLD CWK FP 296615 1125 ELGIN AVE</v>
          </cell>
        </row>
        <row r="1079">
          <cell r="A1079">
            <v>15534119</v>
          </cell>
          <cell r="B1079" t="str">
            <v>FLD CWK FP 229402 1348 W PARKWAY AVE</v>
          </cell>
        </row>
        <row r="1080">
          <cell r="A1080">
            <v>15534120</v>
          </cell>
          <cell r="B1080" t="str">
            <v>OVH PRI FP 109514 2616 E STANFORD LN</v>
          </cell>
        </row>
        <row r="1081">
          <cell r="A1081">
            <v>15534156</v>
          </cell>
          <cell r="B1081" t="str">
            <v>OVH PRI FP 286170 3401 S HIGHLAND DR</v>
          </cell>
        </row>
        <row r="1082">
          <cell r="A1082">
            <v>15534159</v>
          </cell>
          <cell r="B1082" t="str">
            <v>FLD TPH FP 265102 3326 S 3130 E</v>
          </cell>
        </row>
        <row r="1083">
          <cell r="A1083">
            <v>15534162</v>
          </cell>
          <cell r="B1083" t="str">
            <v>STM VERNAL DIST STORM 04/20/08 EXP</v>
          </cell>
        </row>
        <row r="1084">
          <cell r="A1084">
            <v>15534165</v>
          </cell>
          <cell r="B1084" t="str">
            <v>FLD TPH FP 037010 638 STEWART ST</v>
          </cell>
        </row>
        <row r="1085">
          <cell r="A1085">
            <v>15534646</v>
          </cell>
          <cell r="B1085" t="str">
            <v>FLD CWK FP ?????? 1027 S 1300 W</v>
          </cell>
        </row>
        <row r="1086">
          <cell r="A1086">
            <v>15534670</v>
          </cell>
          <cell r="B1086" t="str">
            <v>FPI-A item-HAV21-fp246500 &amp; 245601</v>
          </cell>
        </row>
        <row r="1087">
          <cell r="A1087">
            <v>15534675</v>
          </cell>
          <cell r="B1087" t="str">
            <v>Trouble Call:</v>
          </cell>
        </row>
        <row r="1088">
          <cell r="A1088">
            <v>15534678</v>
          </cell>
          <cell r="B1088" t="str">
            <v>Trouble Call:</v>
          </cell>
        </row>
        <row r="1089">
          <cell r="A1089">
            <v>15534821</v>
          </cell>
          <cell r="B1089" t="str">
            <v>FP 124800 8000 N. I-15 Paragonah, Utah</v>
          </cell>
        </row>
        <row r="1090">
          <cell r="A1090">
            <v>15534822</v>
          </cell>
          <cell r="B1090" t="str">
            <v>FP 018100 8200 N I-15 Paragonah, Utah</v>
          </cell>
        </row>
        <row r="1091">
          <cell r="A1091">
            <v>15534824</v>
          </cell>
          <cell r="B1091" t="str">
            <v>800 W 1800 N.  Parowan, Utah</v>
          </cell>
        </row>
        <row r="1092">
          <cell r="A1092">
            <v>15534825</v>
          </cell>
          <cell r="B1092" t="str">
            <v>FP 091801 2251 S. Tu-ce Kanarraville, Ut</v>
          </cell>
        </row>
        <row r="1093">
          <cell r="A1093">
            <v>15534894</v>
          </cell>
          <cell r="B1093" t="str">
            <v>RAT22-downed wire FP 11425024.0 352201</v>
          </cell>
        </row>
        <row r="1094">
          <cell r="A1094">
            <v>15535019</v>
          </cell>
          <cell r="B1094" t="str">
            <v>OVH SER FP 182903 9460 BIG COTTONWOOD CY</v>
          </cell>
        </row>
        <row r="1095">
          <cell r="A1095">
            <v>15535189</v>
          </cell>
          <cell r="B1095" t="str">
            <v>OVH PRI FP 150200 10790 S 2200 W</v>
          </cell>
        </row>
        <row r="1096">
          <cell r="A1096">
            <v>15535190</v>
          </cell>
          <cell r="B1096" t="str">
            <v>OVH PRI FP 252203 550 W 12300 S</v>
          </cell>
        </row>
        <row r="1097">
          <cell r="A1097">
            <v>15535193</v>
          </cell>
          <cell r="B1097" t="str">
            <v>OVH SEC FP 067311 9145 S 510 E</v>
          </cell>
        </row>
        <row r="1098">
          <cell r="A1098">
            <v>15535228</v>
          </cell>
          <cell r="B1098" t="str">
            <v>RAT21-open fuse fp11429024.0 349001</v>
          </cell>
        </row>
        <row r="1099">
          <cell r="A1099">
            <v>15535229</v>
          </cell>
          <cell r="B1099" t="str">
            <v>GRR11&amp;GRR12- Long Street-broke insulator</v>
          </cell>
        </row>
        <row r="1100">
          <cell r="A1100">
            <v>15535234</v>
          </cell>
          <cell r="B1100" t="str">
            <v>OVH PRI FP 169306 1981 FARDOWN AVE</v>
          </cell>
        </row>
        <row r="1101">
          <cell r="A1101">
            <v>15535235</v>
          </cell>
          <cell r="B1101" t="str">
            <v>OVH PRI FP 151901 14985 S CAMP WILLIAMS</v>
          </cell>
        </row>
        <row r="1102">
          <cell r="A1102">
            <v>15535237</v>
          </cell>
          <cell r="B1102" t="str">
            <v>OVH SER FP 275304 12341 S REDWOOD RD</v>
          </cell>
        </row>
        <row r="1103">
          <cell r="A1103">
            <v>15535238</v>
          </cell>
          <cell r="B1103" t="str">
            <v>OVH SEC FP 035901 13455 S REDWOOD RD</v>
          </cell>
        </row>
        <row r="1104">
          <cell r="A1104">
            <v>15535240</v>
          </cell>
          <cell r="B1104" t="str">
            <v>OVH PRI FP 120501 686 E 14600 S</v>
          </cell>
        </row>
        <row r="1105">
          <cell r="A1105">
            <v>15535243</v>
          </cell>
          <cell r="B1105" t="str">
            <v>OVH SER FP 067607 505 MINGO PARK DR</v>
          </cell>
        </row>
        <row r="1106">
          <cell r="A1106">
            <v>15536372</v>
          </cell>
          <cell r="B1106" t="str">
            <v>Trouble Call:</v>
          </cell>
        </row>
        <row r="1107">
          <cell r="A1107">
            <v>15536373</v>
          </cell>
          <cell r="B1107" t="str">
            <v>Trouble Call:</v>
          </cell>
        </row>
        <row r="1108">
          <cell r="A1108">
            <v>15536388</v>
          </cell>
          <cell r="B1108" t="str">
            <v>11342011.0-307206 junction fuse open</v>
          </cell>
        </row>
        <row r="1109">
          <cell r="A1109">
            <v>15536399</v>
          </cell>
          <cell r="B1109" t="str">
            <v>STM RICHFIELD DIST STORM 04/30/08 EXP</v>
          </cell>
        </row>
        <row r="1110">
          <cell r="A1110">
            <v>15536403</v>
          </cell>
          <cell r="B1110" t="str">
            <v>STM REXBURG DIST STORM 04/30/08 EXP</v>
          </cell>
        </row>
        <row r="1111">
          <cell r="A1111">
            <v>15536404</v>
          </cell>
          <cell r="B1111" t="str">
            <v>STM SHELLEY DIST STORM 04/30/08 EXP</v>
          </cell>
        </row>
        <row r="1112">
          <cell r="A1112">
            <v>15536461</v>
          </cell>
          <cell r="B1112" t="str">
            <v>Down Conductor</v>
          </cell>
        </row>
        <row r="1113">
          <cell r="A1113">
            <v>15536525</v>
          </cell>
          <cell r="B1113" t="str">
            <v>STM: DOU 5/1/2008 Storm Dist. Exp.</v>
          </cell>
        </row>
        <row r="1114">
          <cell r="A1114">
            <v>15536533</v>
          </cell>
          <cell r="B1114" t="str">
            <v>STM: LAR 5/1/2008 Storm Dist. Exp.</v>
          </cell>
        </row>
        <row r="1115">
          <cell r="A1115">
            <v>15536569</v>
          </cell>
          <cell r="B1115" t="str">
            <v>repair floaters fp 279200  cedar cyn</v>
          </cell>
        </row>
        <row r="1116">
          <cell r="A1116">
            <v>15536790</v>
          </cell>
          <cell r="B1116" t="str">
            <v>STM: SMI 4/30/2008 Storm Dist. Exp.</v>
          </cell>
        </row>
        <row r="1117">
          <cell r="A1117">
            <v>15537552</v>
          </cell>
          <cell r="B1117" t="str">
            <v>OVH PRI FP 215500 2330 S 7200 W</v>
          </cell>
        </row>
        <row r="1118">
          <cell r="A1118">
            <v>15537705</v>
          </cell>
          <cell r="B1118" t="str">
            <v>broken jumper on cutout fp 034000</v>
          </cell>
        </row>
        <row r="1119">
          <cell r="A1119">
            <v>15537893</v>
          </cell>
          <cell r="B1119" t="str">
            <v>STM MOAB DIST STORM 05/12/08 EXP</v>
          </cell>
        </row>
        <row r="1120">
          <cell r="A1120">
            <v>15537925</v>
          </cell>
          <cell r="B1120" t="str">
            <v>OVH PRI FP 239000 11800 S 700 W</v>
          </cell>
        </row>
        <row r="1121">
          <cell r="A1121">
            <v>15537926</v>
          </cell>
          <cell r="B1121" t="str">
            <v>OVH SER FP 072007 4594 W 5415 S</v>
          </cell>
        </row>
        <row r="1122">
          <cell r="A1122">
            <v>15537928</v>
          </cell>
          <cell r="B1122" t="str">
            <v>OVH PRI FP SUB 815 W 500 S WOODS CROSS</v>
          </cell>
        </row>
        <row r="1123">
          <cell r="A1123">
            <v>15537931</v>
          </cell>
          <cell r="B1123" t="str">
            <v>FLD STL FP 302102 118 EDGECOMBE DR</v>
          </cell>
        </row>
        <row r="1124">
          <cell r="A1124">
            <v>15537934</v>
          </cell>
          <cell r="B1124" t="str">
            <v>OVH SER FP186414 416 BLAINE AVE</v>
          </cell>
        </row>
        <row r="1125">
          <cell r="A1125">
            <v>15537936</v>
          </cell>
          <cell r="B1125" t="str">
            <v>OVH SEC FP 255116 313 W 800 N</v>
          </cell>
        </row>
        <row r="1126">
          <cell r="A1126">
            <v>15537939</v>
          </cell>
          <cell r="B1126" t="str">
            <v>OVH SEC FP 126000 5098 W 5360 S</v>
          </cell>
        </row>
        <row r="1127">
          <cell r="A1127">
            <v>15537941</v>
          </cell>
          <cell r="B1127" t="str">
            <v>OVH SEC FP24610 2320 S REDWOOD RD</v>
          </cell>
        </row>
        <row r="1128">
          <cell r="A1128">
            <v>15537997</v>
          </cell>
          <cell r="B1128" t="str">
            <v>STM: DOU 5/10/2008 Storm Dist. Exp.</v>
          </cell>
        </row>
        <row r="1129">
          <cell r="A1129">
            <v>15537999</v>
          </cell>
          <cell r="B1129" t="str">
            <v>STM: COD 5/10/2008 Storm Dist. Exp.</v>
          </cell>
        </row>
        <row r="1130">
          <cell r="A1130">
            <v>15538019</v>
          </cell>
          <cell r="B1130" t="str">
            <v>OVH SEC FP 127702 824 S WEST TEMPLE</v>
          </cell>
        </row>
        <row r="1131">
          <cell r="A1131">
            <v>15538020</v>
          </cell>
          <cell r="B1131" t="str">
            <v>OVH PRI FP 172605 648 S 850 E CENTERVILL</v>
          </cell>
        </row>
        <row r="1132">
          <cell r="A1132">
            <v>15538024</v>
          </cell>
          <cell r="B1132" t="str">
            <v>OVH PRI FP 216402 2585 S 2570 W</v>
          </cell>
        </row>
        <row r="1133">
          <cell r="A1133">
            <v>15538137</v>
          </cell>
          <cell r="B1133" t="str">
            <v>STM RICHFIELD DIST STORM 05/12/08 EXP</v>
          </cell>
        </row>
        <row r="1134">
          <cell r="A1134">
            <v>15538832</v>
          </cell>
          <cell r="B1134" t="str">
            <v>RAT22-bad fuse-cause unknown fp255600</v>
          </cell>
        </row>
        <row r="1135">
          <cell r="A1135">
            <v>15538849</v>
          </cell>
          <cell r="B1135" t="str">
            <v>OVH PRI FP 335801 7784 S CABALLERO DRIVE</v>
          </cell>
        </row>
        <row r="1136">
          <cell r="A1136">
            <v>15538850</v>
          </cell>
          <cell r="B1136" t="str">
            <v>OVH PRI FP 169503 1970 E LOGAN AVENUE</v>
          </cell>
        </row>
        <row r="1137">
          <cell r="A1137">
            <v>15538851</v>
          </cell>
          <cell r="B1137" t="str">
            <v>OVH PRI FP 217906 2100 S 900 E</v>
          </cell>
        </row>
        <row r="1138">
          <cell r="A1138">
            <v>15538852</v>
          </cell>
          <cell r="B1138" t="str">
            <v>OVH PRI FP 341805 2044 E KELLER LANE</v>
          </cell>
        </row>
        <row r="1139">
          <cell r="A1139">
            <v>15539091</v>
          </cell>
          <cell r="B1139" t="str">
            <v>OVH PRI FP 095109 1750 E SPRING LN</v>
          </cell>
        </row>
        <row r="1140">
          <cell r="A1140">
            <v>15539092</v>
          </cell>
          <cell r="B1140" t="str">
            <v>OVH PRI FP 326313 3844 S 1100 E</v>
          </cell>
        </row>
        <row r="1141">
          <cell r="A1141">
            <v>15539093</v>
          </cell>
          <cell r="B1141" t="str">
            <v>OVH PRI FP 330316 1430 E 4045 S</v>
          </cell>
        </row>
        <row r="1142">
          <cell r="A1142">
            <v>15539107</v>
          </cell>
          <cell r="B1142" t="str">
            <v>FP 080704  Parowan Valley Utah</v>
          </cell>
        </row>
        <row r="1143">
          <cell r="A1143">
            <v>15539109</v>
          </cell>
          <cell r="B1143" t="str">
            <v>FP 056906 2800 S. Right Hand Canyon</v>
          </cell>
        </row>
        <row r="1144">
          <cell r="A1144">
            <v>15539155</v>
          </cell>
          <cell r="B1144" t="str">
            <v>OVH PRI FP 109100 2617 E SHERWOOD LN</v>
          </cell>
        </row>
        <row r="1145">
          <cell r="A1145">
            <v>15539156</v>
          </cell>
          <cell r="B1145" t="str">
            <v>FLD GSU FP 285602 7258 &amp; 7268 S CHRIS LN</v>
          </cell>
        </row>
        <row r="1146">
          <cell r="A1146">
            <v>15539157</v>
          </cell>
          <cell r="B1146" t="str">
            <v>OVH PRI FP 285908 6990 S 1700 E</v>
          </cell>
        </row>
        <row r="1147">
          <cell r="A1147">
            <v>15539158</v>
          </cell>
          <cell r="B1147" t="str">
            <v>FLD CWK FP 045810 8770 IDA LN</v>
          </cell>
        </row>
        <row r="1148">
          <cell r="A1148">
            <v>15539159</v>
          </cell>
          <cell r="B1148" t="str">
            <v>OVH PRI FP 169907 5445 HIGHLAND DR</v>
          </cell>
        </row>
        <row r="1149">
          <cell r="A1149">
            <v>15539160</v>
          </cell>
          <cell r="B1149" t="str">
            <v>OVH PRI FP 038311 2619 E 4510 S (WANDER)</v>
          </cell>
        </row>
        <row r="1150">
          <cell r="A1150">
            <v>15539161</v>
          </cell>
          <cell r="B1150" t="str">
            <v>OVH PRI FP 058003 4665 S BONNER CIR</v>
          </cell>
        </row>
        <row r="1151">
          <cell r="A1151">
            <v>15539162</v>
          </cell>
          <cell r="B1151" t="str">
            <v>OVH PRI FP 151901 15000 S CMP WLLMS RD</v>
          </cell>
        </row>
        <row r="1152">
          <cell r="A1152">
            <v>15539163</v>
          </cell>
          <cell r="B1152" t="str">
            <v>FLD CTV FP 069704 570 E STOKES AVE</v>
          </cell>
        </row>
        <row r="1153">
          <cell r="A1153">
            <v>15539164</v>
          </cell>
          <cell r="B1153" t="str">
            <v>OVH PRI FP 104002 5330 S COTTONWD LN</v>
          </cell>
        </row>
        <row r="1154">
          <cell r="A1154">
            <v>15539165</v>
          </cell>
          <cell r="B1154" t="str">
            <v>OVH SEC FP 224508 2222 E 6595 S</v>
          </cell>
        </row>
        <row r="1155">
          <cell r="A1155">
            <v>15539166</v>
          </cell>
          <cell r="B1155" t="str">
            <v>OVH PRI FP 038311 2619 E 4510 S (WANDER)</v>
          </cell>
        </row>
        <row r="1156">
          <cell r="A1156">
            <v>15539167</v>
          </cell>
          <cell r="B1156" t="str">
            <v>FLD CWK FP 107411 5012 HOLLADAY BLVD</v>
          </cell>
        </row>
        <row r="1157">
          <cell r="A1157">
            <v>15539168</v>
          </cell>
          <cell r="B1157" t="str">
            <v>OVH PRI FP 260501 2751 E 7350  S</v>
          </cell>
        </row>
        <row r="1158">
          <cell r="A1158">
            <v>15539169</v>
          </cell>
          <cell r="B1158" t="str">
            <v>OVH PRI FP 169505 2102 PHEASANT WY</v>
          </cell>
        </row>
        <row r="1159">
          <cell r="A1159">
            <v>15539170</v>
          </cell>
          <cell r="B1159" t="str">
            <v>OVH SER FP 341609 3682 S 2110 E</v>
          </cell>
        </row>
        <row r="1160">
          <cell r="A1160">
            <v>15539171</v>
          </cell>
          <cell r="B1160" t="str">
            <v>OVH PRI FP 256303 216 W 6TH AVE, MDVL</v>
          </cell>
        </row>
        <row r="1161">
          <cell r="A1161">
            <v>15539174</v>
          </cell>
          <cell r="B1161" t="str">
            <v>OVH PRI FP 209509 1255 E 6600 S</v>
          </cell>
        </row>
        <row r="1162">
          <cell r="A1162">
            <v>15539175</v>
          </cell>
          <cell r="B1162" t="str">
            <v>OVH PRI FP 299612 3000 S 1400 E</v>
          </cell>
        </row>
        <row r="1163">
          <cell r="A1163">
            <v>15539176</v>
          </cell>
          <cell r="B1163" t="str">
            <v>OVH PRI 46KV LINE 7800 S  BACCHUS HWY</v>
          </cell>
        </row>
        <row r="1164">
          <cell r="A1164">
            <v>15539177</v>
          </cell>
          <cell r="B1164" t="str">
            <v>OVH PRI FP 104504 938 NEWBERRY RD 2360 E</v>
          </cell>
        </row>
        <row r="1165">
          <cell r="A1165">
            <v>15539178</v>
          </cell>
          <cell r="B1165" t="str">
            <v>OVH PRI FP 344926 EAST MILLCREEK SUB</v>
          </cell>
        </row>
        <row r="1166">
          <cell r="A1166">
            <v>15539179</v>
          </cell>
          <cell r="B1166" t="str">
            <v>OVH PRI FP 169111 2020 E 6060 S</v>
          </cell>
        </row>
        <row r="1167">
          <cell r="A1167">
            <v>15539180</v>
          </cell>
          <cell r="B1167" t="str">
            <v>OVH SER FP 209604 6490 &amp; 6498 S SUMAC WY</v>
          </cell>
        </row>
        <row r="1168">
          <cell r="A1168">
            <v>15539181</v>
          </cell>
          <cell r="B1168" t="str">
            <v>OVH PRI FP 306101 415 E  7670 S</v>
          </cell>
        </row>
        <row r="1169">
          <cell r="A1169">
            <v>15539182</v>
          </cell>
          <cell r="B1169" t="str">
            <v>OVH SEC FP 161905 1408 E 5440 S</v>
          </cell>
        </row>
        <row r="1170">
          <cell r="A1170">
            <v>15539183</v>
          </cell>
          <cell r="B1170" t="str">
            <v>FLD CWK FP 177406 5803 S 1185 E</v>
          </cell>
        </row>
        <row r="1171">
          <cell r="A1171">
            <v>15539184</v>
          </cell>
          <cell r="B1171" t="str">
            <v>FLD CWK FP 219507 1946 MEADOW DOWNS WAY</v>
          </cell>
        </row>
        <row r="1172">
          <cell r="A1172">
            <v>15539185</v>
          </cell>
          <cell r="B1172" t="str">
            <v>OVH SEC FP 217404 1881 &amp; 1886 MEADOW DOW</v>
          </cell>
        </row>
        <row r="1173">
          <cell r="A1173">
            <v>15539186</v>
          </cell>
          <cell r="B1173" t="str">
            <v>OVH SER FP 209903 1365 MAPLEWOOD DR</v>
          </cell>
        </row>
        <row r="1174">
          <cell r="A1174">
            <v>15539187</v>
          </cell>
          <cell r="B1174" t="str">
            <v>FLD CWK FP 174302 1823 LINCOLN ST</v>
          </cell>
        </row>
        <row r="1175">
          <cell r="A1175">
            <v>15539188</v>
          </cell>
          <cell r="B1175" t="str">
            <v>FLD CTV FP 164301 1620 WILSON AVE</v>
          </cell>
        </row>
        <row r="1176">
          <cell r="A1176">
            <v>15539189</v>
          </cell>
          <cell r="B1176" t="str">
            <v>OVH SER FP 138612 1594 S WEST TEMPLE</v>
          </cell>
        </row>
        <row r="1177">
          <cell r="A1177">
            <v>15539190</v>
          </cell>
          <cell r="B1177" t="str">
            <v>OVH SER FP 166308 1785 GARFIELD AVE</v>
          </cell>
        </row>
        <row r="1178">
          <cell r="A1178">
            <v>15539191</v>
          </cell>
          <cell r="B1178" t="str">
            <v>OVH SER FP 151907 2118  E SHERMAN AVE</v>
          </cell>
        </row>
        <row r="1179">
          <cell r="A1179">
            <v>15539193</v>
          </cell>
          <cell r="B1179" t="str">
            <v>OVH PRI FP 278606 2568 E 2940 S</v>
          </cell>
        </row>
        <row r="1180">
          <cell r="A1180">
            <v>15539194</v>
          </cell>
          <cell r="B1180" t="str">
            <v>OVH PRI FP 047710 1840 E GROVER LN (4265</v>
          </cell>
        </row>
        <row r="1181">
          <cell r="A1181">
            <v>15539195</v>
          </cell>
          <cell r="B1181" t="str">
            <v>OVH SER FP 096714 2661 E 3300 S #7</v>
          </cell>
        </row>
        <row r="1182">
          <cell r="A1182">
            <v>15539196</v>
          </cell>
          <cell r="B1182" t="str">
            <v>OVH PRI FP 154209 2320 E 1865 S</v>
          </cell>
        </row>
        <row r="1183">
          <cell r="A1183">
            <v>15539199</v>
          </cell>
          <cell r="B1183" t="str">
            <v>OVH PRI 344301 1580 W 3940 S</v>
          </cell>
        </row>
        <row r="1184">
          <cell r="A1184">
            <v>15539200</v>
          </cell>
          <cell r="B1184" t="str">
            <v>OVH PRI FP 053702 4302 S 3720 W</v>
          </cell>
        </row>
        <row r="1185">
          <cell r="A1185">
            <v>15539201</v>
          </cell>
          <cell r="B1185" t="str">
            <v>OVH PRI FP 150300 5958 S JORDAN CANAL RD</v>
          </cell>
        </row>
        <row r="1186">
          <cell r="A1186">
            <v>15539202</v>
          </cell>
          <cell r="B1186" t="str">
            <v>OVH SEC  FP 264513 959 W 1100 N</v>
          </cell>
        </row>
        <row r="1187">
          <cell r="A1187">
            <v>15539203</v>
          </cell>
          <cell r="B1187" t="str">
            <v>OVH PRI FP 234707 2249 S LAKELINE DR</v>
          </cell>
        </row>
        <row r="1188">
          <cell r="A1188">
            <v>15539207</v>
          </cell>
          <cell r="B1188" t="str">
            <v>OVH SEC FP 160504 1373 E 1700 S</v>
          </cell>
        </row>
        <row r="1189">
          <cell r="A1189">
            <v>15539210</v>
          </cell>
          <cell r="B1189" t="str">
            <v>OVH SER FP341104 4163 S CUMBERLAND RD</v>
          </cell>
        </row>
        <row r="1190">
          <cell r="A1190">
            <v>15539214</v>
          </cell>
          <cell r="B1190" t="str">
            <v>FLD CWK PRI FP 078915 645 E 700 S</v>
          </cell>
        </row>
        <row r="1191">
          <cell r="A1191">
            <v>15539216</v>
          </cell>
          <cell r="B1191" t="str">
            <v>OVH PRI FP 209903 1365 MAPLEWOOD DR</v>
          </cell>
        </row>
        <row r="1192">
          <cell r="A1192">
            <v>15539217</v>
          </cell>
          <cell r="B1192" t="str">
            <v>FLD CWK FP 057900 4112 S 1175 E</v>
          </cell>
        </row>
        <row r="1193">
          <cell r="A1193">
            <v>15539218</v>
          </cell>
          <cell r="B1193" t="str">
            <v>FLD CWK FP 045908 4190 HIGHLAND DR</v>
          </cell>
        </row>
        <row r="1194">
          <cell r="A1194">
            <v>15539219</v>
          </cell>
          <cell r="B1194" t="str">
            <v>FLD CWK FP 334707 3607 CANYON WAY</v>
          </cell>
        </row>
        <row r="1195">
          <cell r="A1195">
            <v>15539220</v>
          </cell>
          <cell r="B1195" t="str">
            <v>FLD CTV FP 337405 3831 HONEYCUT RD</v>
          </cell>
        </row>
        <row r="1196">
          <cell r="A1196">
            <v>15539221</v>
          </cell>
          <cell r="B1196" t="str">
            <v>OVH SEC FP 340207 3994 ARCO DR</v>
          </cell>
        </row>
        <row r="1197">
          <cell r="A1197">
            <v>15539222</v>
          </cell>
          <cell r="B1197" t="str">
            <v>FLD CWK FP 337203 1871 N WOODSIDE DR</v>
          </cell>
        </row>
        <row r="1198">
          <cell r="A1198">
            <v>15539223</v>
          </cell>
          <cell r="B1198" t="str">
            <v>FLD CWK FP 338000 1886 SEVERN DR</v>
          </cell>
        </row>
        <row r="1199">
          <cell r="A1199">
            <v>15539224</v>
          </cell>
          <cell r="B1199" t="str">
            <v>FLD CWK FP 339001 4086 S 2000 E</v>
          </cell>
        </row>
        <row r="1200">
          <cell r="A1200">
            <v>15539228</v>
          </cell>
          <cell r="B1200" t="str">
            <v>FLD CBR FP 205002 6961 WELL Wood Ln</v>
          </cell>
        </row>
        <row r="1201">
          <cell r="A1201">
            <v>15539232</v>
          </cell>
          <cell r="B1201" t="str">
            <v>OVH PRI FP 022402 9050 S 1150 W</v>
          </cell>
        </row>
        <row r="1202">
          <cell r="A1202">
            <v>15539234</v>
          </cell>
          <cell r="B1202" t="str">
            <v>STM LAYTON DIST STORM 05/20/08 EXP</v>
          </cell>
        </row>
        <row r="1203">
          <cell r="A1203">
            <v>15539235</v>
          </cell>
          <cell r="B1203" t="str">
            <v>STM SL METRO DIST STORM 05/20/08 EXP</v>
          </cell>
        </row>
        <row r="1204">
          <cell r="A1204">
            <v>15539236</v>
          </cell>
          <cell r="B1204" t="str">
            <v>STM JORDAN VY DIST STORM 05/20/08 EXP</v>
          </cell>
        </row>
        <row r="1205">
          <cell r="A1205">
            <v>15539237</v>
          </cell>
          <cell r="B1205" t="str">
            <v>STM TOOELE DIST STORM 05/20/08 EXP</v>
          </cell>
        </row>
        <row r="1206">
          <cell r="A1206">
            <v>15539238</v>
          </cell>
          <cell r="B1206" t="str">
            <v>STM AMERICAN F DIST STORM 05/20/08 EXP</v>
          </cell>
        </row>
        <row r="1207">
          <cell r="A1207">
            <v>15539239</v>
          </cell>
          <cell r="B1207" t="str">
            <v>STM RICHFIELD DIST STORM 05/20/08 EXP</v>
          </cell>
        </row>
        <row r="1208">
          <cell r="A1208">
            <v>15539240</v>
          </cell>
          <cell r="B1208" t="str">
            <v>STM VERNAL DIST STORM 05/20/08 EXP</v>
          </cell>
        </row>
        <row r="1209">
          <cell r="A1209">
            <v>15539241</v>
          </cell>
          <cell r="B1209" t="str">
            <v>STM PARK CITY DIST STORM 05/20/08 EXP</v>
          </cell>
        </row>
        <row r="1210">
          <cell r="A1210">
            <v>15539242</v>
          </cell>
          <cell r="B1210" t="str">
            <v>STM PRICE DIST STORM 05/20/08 EXP</v>
          </cell>
        </row>
        <row r="1211">
          <cell r="A1211">
            <v>15539243</v>
          </cell>
          <cell r="B1211" t="str">
            <v>STM CEDAR DIST STORM 05/20/08 EXP</v>
          </cell>
        </row>
        <row r="1212">
          <cell r="A1212">
            <v>15539244</v>
          </cell>
          <cell r="B1212" t="str">
            <v>STM MOAB DIST STORM 05/20/08 EXP</v>
          </cell>
        </row>
        <row r="1213">
          <cell r="A1213">
            <v>15539245</v>
          </cell>
          <cell r="B1213" t="str">
            <v>STM OGDEN DIST STORM 05/20/08 EXP</v>
          </cell>
        </row>
        <row r="1214">
          <cell r="A1214">
            <v>15539246</v>
          </cell>
          <cell r="B1214" t="str">
            <v>STM TREMONTON DIST STORM 05/20/08 EXP</v>
          </cell>
        </row>
        <row r="1215">
          <cell r="A1215">
            <v>15539247</v>
          </cell>
          <cell r="B1215" t="str">
            <v>STM SMITHFIELD DIST STORM 05/20/08 EXP</v>
          </cell>
        </row>
        <row r="1216">
          <cell r="A1216">
            <v>15539255</v>
          </cell>
          <cell r="B1216" t="str">
            <v>OVH SER FP ?????? 1100 E 3745 S</v>
          </cell>
        </row>
        <row r="1217">
          <cell r="A1217">
            <v>15539257</v>
          </cell>
          <cell r="B1217" t="str">
            <v>OVH PRI FP 358000 5804 OPHELIA LN</v>
          </cell>
        </row>
        <row r="1218">
          <cell r="A1218">
            <v>15539258</v>
          </cell>
          <cell r="B1218" t="str">
            <v>OVH PRI FP 270806 7094 PONDEROSA DR</v>
          </cell>
        </row>
        <row r="1219">
          <cell r="A1219">
            <v>15539261</v>
          </cell>
          <cell r="B1219" t="str">
            <v>OVH PRI FP 340612 2026 E 3620 S</v>
          </cell>
        </row>
        <row r="1220">
          <cell r="A1220">
            <v>15539262</v>
          </cell>
          <cell r="B1220" t="str">
            <v>OVH PRI FP 330016 4050 S 1400 E</v>
          </cell>
        </row>
        <row r="1221">
          <cell r="A1221">
            <v>15539263</v>
          </cell>
          <cell r="B1221" t="str">
            <v>OVH SER FP 212905 6237 HANCOCK CIR</v>
          </cell>
        </row>
        <row r="1222">
          <cell r="A1222">
            <v>15539265</v>
          </cell>
          <cell r="B1222" t="str">
            <v>OVH SER FP 062911 127 E 8640 S</v>
          </cell>
        </row>
        <row r="1223">
          <cell r="A1223">
            <v>15539272</v>
          </cell>
          <cell r="B1223" t="str">
            <v>OVH PRI FP264513 957 W 1100 N</v>
          </cell>
        </row>
        <row r="1224">
          <cell r="A1224">
            <v>15539273</v>
          </cell>
          <cell r="B1224" t="str">
            <v>OVH PRI FP 310402 3805 MAIN ST</v>
          </cell>
        </row>
        <row r="1225">
          <cell r="A1225">
            <v>15539294</v>
          </cell>
          <cell r="B1225" t="str">
            <v>STM: SHE 5/20/2008 Storm Dist. Exp.</v>
          </cell>
        </row>
        <row r="1226">
          <cell r="A1226">
            <v>15539295</v>
          </cell>
          <cell r="B1226" t="str">
            <v>STM: REX 5/20/2008 Storm Dist. Exp.</v>
          </cell>
        </row>
        <row r="1227">
          <cell r="A1227">
            <v>15539296</v>
          </cell>
          <cell r="B1227" t="str">
            <v>STM: PRE 5/20/2008 Storm Dist. Exp.</v>
          </cell>
        </row>
        <row r="1228">
          <cell r="A1228">
            <v>15539297</v>
          </cell>
          <cell r="B1228" t="str">
            <v>STM: MON 5/20/2008 Storm Dist. Exp.</v>
          </cell>
        </row>
        <row r="1229">
          <cell r="A1229">
            <v>15539298</v>
          </cell>
          <cell r="B1229" t="str">
            <v>STM: PIN 5/20/2008 Storm Dist. Exp.</v>
          </cell>
        </row>
        <row r="1230">
          <cell r="A1230">
            <v>15539300</v>
          </cell>
          <cell r="B1230" t="str">
            <v>STM: COD 5/21/2008 Storm Dist. Exp.</v>
          </cell>
        </row>
        <row r="1231">
          <cell r="A1231">
            <v>15539301</v>
          </cell>
          <cell r="B1231" t="str">
            <v>STM: LAR 5/21/2008 Storm Dist. Exp.</v>
          </cell>
        </row>
        <row r="1232">
          <cell r="A1232">
            <v>15539302</v>
          </cell>
          <cell r="B1232" t="str">
            <v>STM: RAW 5/21/2008 Storm Dist. Exp.</v>
          </cell>
        </row>
        <row r="1233">
          <cell r="A1233">
            <v>15539303</v>
          </cell>
          <cell r="B1233" t="str">
            <v>STM: ROC 5/21/2008 Storm Dist. Exp.</v>
          </cell>
        </row>
        <row r="1234">
          <cell r="A1234">
            <v>15539335</v>
          </cell>
          <cell r="B1234" t="str">
            <v>OVH PRI FP 169907 2410 WALKER LN</v>
          </cell>
        </row>
        <row r="1235">
          <cell r="A1235">
            <v>15539337</v>
          </cell>
          <cell r="B1235" t="str">
            <v>OVH PRI FP 098408 1926 VINTAGE WOODS CT</v>
          </cell>
        </row>
        <row r="1236">
          <cell r="A1236">
            <v>15539338</v>
          </cell>
          <cell r="B1236" t="str">
            <v>OVH PRI FP 208200 6814 S 1300 E</v>
          </cell>
        </row>
        <row r="1237">
          <cell r="A1237">
            <v>15539342</v>
          </cell>
          <cell r="B1237" t="str">
            <v>OVH PRI FP 219502 2351 N 1100 W</v>
          </cell>
        </row>
        <row r="1238">
          <cell r="A1238">
            <v>15539343</v>
          </cell>
          <cell r="B1238" t="str">
            <v>OVH PRI FP 326724 3661 CHRISTINE ST</v>
          </cell>
        </row>
        <row r="1239">
          <cell r="A1239">
            <v>15539347</v>
          </cell>
          <cell r="B1239" t="str">
            <v>FLD GSU  FP 083407 9884 S POPPY LN</v>
          </cell>
        </row>
        <row r="1240">
          <cell r="A1240">
            <v>15539348</v>
          </cell>
          <cell r="B1240" t="str">
            <v>OVH PRI FP 188406 4076 W 5855 S</v>
          </cell>
        </row>
        <row r="1241">
          <cell r="A1241">
            <v>15539351</v>
          </cell>
          <cell r="B1241" t="str">
            <v>URD PRI FP 055107 1030 E QUAIL VISTA CT</v>
          </cell>
        </row>
        <row r="1242">
          <cell r="A1242">
            <v>15539354</v>
          </cell>
          <cell r="B1242" t="str">
            <v>OVH PRI FP 085511 1020 E GALENA DR</v>
          </cell>
        </row>
        <row r="1243">
          <cell r="A1243">
            <v>15539355</v>
          </cell>
          <cell r="B1243" t="str">
            <v>OVH PRI FP 105708 2369 E BOYES ST 4850 S</v>
          </cell>
        </row>
        <row r="1244">
          <cell r="A1244">
            <v>15539356</v>
          </cell>
          <cell r="B1244" t="str">
            <v>OVH PRI FP 248114 66 W CRYSTAL AVE</v>
          </cell>
        </row>
        <row r="1245">
          <cell r="A1245">
            <v>15539357</v>
          </cell>
          <cell r="B1245" t="str">
            <v>OVH PRI FP 068908 4110 S  4080 W</v>
          </cell>
        </row>
        <row r="1246">
          <cell r="A1246">
            <v>15539396</v>
          </cell>
          <cell r="B1246" t="str">
            <v>FLD CBR FP 090603 1390 E CEDAR CREST DR</v>
          </cell>
        </row>
        <row r="1247">
          <cell r="A1247">
            <v>15539403</v>
          </cell>
          <cell r="B1247" t="str">
            <v>FP 262201 11045 W Hwy 56 Cedar City Utah</v>
          </cell>
        </row>
        <row r="1248">
          <cell r="A1248">
            <v>15539406</v>
          </cell>
          <cell r="B1248" t="str">
            <v>FP 228902 5500 S 6300 W Kannarraville UT</v>
          </cell>
        </row>
        <row r="1249">
          <cell r="A1249">
            <v>15539408</v>
          </cell>
          <cell r="B1249" t="str">
            <v>FLD GSU  FP 287900 7094 S 1850 E</v>
          </cell>
        </row>
        <row r="1250">
          <cell r="A1250">
            <v>15539411</v>
          </cell>
          <cell r="B1250" t="str">
            <v>OVH SER FP 028311 4616 MONTE VISTA DR</v>
          </cell>
        </row>
        <row r="1251">
          <cell r="A1251">
            <v>15539413</v>
          </cell>
          <cell r="B1251" t="str">
            <v>OVH PRI FP 012808 4158 S 5400 W</v>
          </cell>
        </row>
        <row r="1252">
          <cell r="A1252">
            <v>15539451</v>
          </cell>
          <cell r="B1252" t="str">
            <v>EAST MILLCREEK: CB12 REPLACE BUSHINGS</v>
          </cell>
        </row>
        <row r="1253">
          <cell r="A1253">
            <v>15539456</v>
          </cell>
          <cell r="B1253" t="str">
            <v>OVH PRI FP 020202 2738 APPLE BLOSSOM LN</v>
          </cell>
        </row>
        <row r="1254">
          <cell r="A1254">
            <v>15539457</v>
          </cell>
          <cell r="B1254" t="str">
            <v>OVH PRI FP 020202 2738 APPLE BLOSSOM LN</v>
          </cell>
        </row>
        <row r="1255">
          <cell r="A1255">
            <v>15539458</v>
          </cell>
          <cell r="B1255" t="str">
            <v>OVH PRI FP 020307 2777 WANDA WAY</v>
          </cell>
        </row>
        <row r="1256">
          <cell r="A1256">
            <v>15539466</v>
          </cell>
          <cell r="B1256" t="str">
            <v>OVH PRI FP 284901 2812 W 11800 S</v>
          </cell>
        </row>
        <row r="1257">
          <cell r="A1257">
            <v>15539468</v>
          </cell>
          <cell r="B1257" t="str">
            <v>OVH PRI FP 034101 90 N 1100 NSL</v>
          </cell>
        </row>
        <row r="1258">
          <cell r="A1258">
            <v>15539470</v>
          </cell>
          <cell r="B1258" t="str">
            <v>OVH SER FP 035103 2906 DELSA DR</v>
          </cell>
        </row>
        <row r="1259">
          <cell r="A1259">
            <v>15539472</v>
          </cell>
          <cell r="B1259" t="str">
            <v>OVH SER FP 339703 2232 W 3650 S APT 3</v>
          </cell>
        </row>
        <row r="1260">
          <cell r="A1260">
            <v>15539473</v>
          </cell>
          <cell r="B1260" t="str">
            <v>OVH PRI FP 038311 4510 S WANDER LN</v>
          </cell>
        </row>
        <row r="1261">
          <cell r="A1261">
            <v>15539474</v>
          </cell>
          <cell r="B1261" t="str">
            <v>OVH PRI FP 017704 8765 S MONROE (150 W)</v>
          </cell>
        </row>
        <row r="1262">
          <cell r="A1262">
            <v>15539475</v>
          </cell>
          <cell r="B1262" t="str">
            <v>OVH PRI FP 182501 9458 E 5750 S</v>
          </cell>
        </row>
        <row r="1263">
          <cell r="A1263">
            <v>15539476</v>
          </cell>
          <cell r="B1263" t="str">
            <v>OVH PRI FP 265000 7735 S 12752 E</v>
          </cell>
        </row>
        <row r="1264">
          <cell r="A1264">
            <v>15539477</v>
          </cell>
          <cell r="B1264" t="str">
            <v>FLD GSU FP 188514 1619 PARK ST</v>
          </cell>
        </row>
        <row r="1265">
          <cell r="A1265">
            <v>15539478</v>
          </cell>
          <cell r="B1265" t="str">
            <v>OVH SEC FP 287605 3011 MELBOURNE ST</v>
          </cell>
        </row>
        <row r="1266">
          <cell r="A1266">
            <v>15539485</v>
          </cell>
          <cell r="B1266" t="str">
            <v>FP# 112701 726 Westfield Rd. Toq</v>
          </cell>
        </row>
        <row r="1267">
          <cell r="A1267">
            <v>15539499</v>
          </cell>
          <cell r="B1267" t="str">
            <v>FP# 066100  Below step down by OMG mine</v>
          </cell>
        </row>
        <row r="1268">
          <cell r="A1268">
            <v>15539514</v>
          </cell>
          <cell r="B1268" t="str">
            <v>OVH PRI FP 035103 2906 DELSA DRIVE (3990</v>
          </cell>
        </row>
        <row r="1269">
          <cell r="A1269">
            <v>15539515</v>
          </cell>
          <cell r="B1269" t="str">
            <v>OVH PRI FP 825817 1072 W WOODSIDE CT</v>
          </cell>
        </row>
        <row r="1270">
          <cell r="A1270">
            <v>15539517</v>
          </cell>
          <cell r="B1270" t="str">
            <v>OVH PRI FP 191000  2958 S 200 E</v>
          </cell>
        </row>
        <row r="1271">
          <cell r="A1271">
            <v>15539518</v>
          </cell>
          <cell r="B1271" t="str">
            <v>OVH PRI FP 247101 140 W 2700 S</v>
          </cell>
        </row>
        <row r="1272">
          <cell r="A1272">
            <v>15539519</v>
          </cell>
          <cell r="B1272" t="str">
            <v>OVH SER FP 287900 7094 S 1850 E</v>
          </cell>
        </row>
        <row r="1273">
          <cell r="A1273">
            <v>15539520</v>
          </cell>
          <cell r="B1273" t="str">
            <v>OVH SEC FP 281608 1347 E MCCORMICK WAY</v>
          </cell>
        </row>
        <row r="1274">
          <cell r="A1274">
            <v>15539521</v>
          </cell>
          <cell r="B1274" t="str">
            <v>OVH SER FP 168407 1768 S 1900 E</v>
          </cell>
        </row>
        <row r="1275">
          <cell r="A1275">
            <v>15539523</v>
          </cell>
          <cell r="B1275" t="str">
            <v>FLD CWK FP 101119 1211 S 2100 E</v>
          </cell>
        </row>
        <row r="1276">
          <cell r="A1276">
            <v>15539524</v>
          </cell>
          <cell r="B1276" t="str">
            <v>OVH SER FP 283711 7258 S 1600 E</v>
          </cell>
        </row>
        <row r="1277">
          <cell r="A1277">
            <v>15539525</v>
          </cell>
          <cell r="B1277" t="str">
            <v>OVH PRI FP 144000 1072 RIDGESIDE CT</v>
          </cell>
        </row>
        <row r="1278">
          <cell r="A1278">
            <v>15539527</v>
          </cell>
          <cell r="B1278" t="str">
            <v>FLD CWK FP 825853 1202 SIERRA WAY</v>
          </cell>
        </row>
        <row r="1279">
          <cell r="A1279">
            <v>15539529</v>
          </cell>
          <cell r="B1279" t="str">
            <v>FLD CWK FP 310309 3880 S STATE ST</v>
          </cell>
        </row>
        <row r="1280">
          <cell r="A1280">
            <v>15539530</v>
          </cell>
          <cell r="B1280" t="str">
            <v>FLD CBR FP 087102 1169 E 5290 S</v>
          </cell>
        </row>
        <row r="1281">
          <cell r="A1281">
            <v>15539535</v>
          </cell>
          <cell r="B1281" t="str">
            <v>OVH PRI FP 350403 3389 S 700 W</v>
          </cell>
        </row>
        <row r="1282">
          <cell r="A1282">
            <v>15539536</v>
          </cell>
          <cell r="B1282" t="str">
            <v>OVH PRI FP 075618 422 VAN NESS PL</v>
          </cell>
        </row>
        <row r="1283">
          <cell r="A1283">
            <v>15539593</v>
          </cell>
          <cell r="B1283" t="str">
            <v>OVH SER FP 037611 2520 E MELONY DR (4305</v>
          </cell>
        </row>
        <row r="1284">
          <cell r="A1284">
            <v>15539663</v>
          </cell>
          <cell r="B1284" t="str">
            <v>OVH PRI FP 066804 4200 JEANNINE DR</v>
          </cell>
        </row>
        <row r="1285">
          <cell r="A1285">
            <v>15539669</v>
          </cell>
          <cell r="B1285" t="str">
            <v>TRANSMISSION POLE I-80 JUNIOR HAMMON</v>
          </cell>
        </row>
        <row r="1286">
          <cell r="A1286">
            <v>15539670</v>
          </cell>
          <cell r="B1286" t="str">
            <v>FLD CTV FP 109105 1234 NAVAJO ST</v>
          </cell>
        </row>
        <row r="1287">
          <cell r="A1287">
            <v>15539671</v>
          </cell>
          <cell r="B1287" t="str">
            <v>FLD CTV FP 094507 1700 E FIELDCREST LN</v>
          </cell>
        </row>
        <row r="1288">
          <cell r="A1288">
            <v>15539699</v>
          </cell>
          <cell r="B1288" t="str">
            <v>OVH PRI FP 279204 7630 S 1300 W</v>
          </cell>
        </row>
        <row r="1289">
          <cell r="A1289">
            <v>15539716</v>
          </cell>
          <cell r="B1289" t="str">
            <v>OVH SEC FP 277300 1486 W 3300 S #5</v>
          </cell>
        </row>
        <row r="1290">
          <cell r="A1290">
            <v>15539729</v>
          </cell>
          <cell r="B1290" t="str">
            <v>STM: WOR 5/21/2008 Storm Dist. Exp.</v>
          </cell>
        </row>
        <row r="1291">
          <cell r="A1291">
            <v>15539730</v>
          </cell>
          <cell r="B1291" t="str">
            <v>STM: WOR 5/21/2008 Storm Dist. Exp.</v>
          </cell>
        </row>
        <row r="1292">
          <cell r="A1292">
            <v>15539731</v>
          </cell>
          <cell r="B1292" t="str">
            <v>STM: EVA 5/21/2008 Storm Dist. Exp.</v>
          </cell>
        </row>
        <row r="1293">
          <cell r="A1293">
            <v>15539732</v>
          </cell>
          <cell r="B1293" t="str">
            <v>STM: CAS 5/21/2008 Storm Dist. Exp.</v>
          </cell>
        </row>
        <row r="1294">
          <cell r="A1294">
            <v>15539733</v>
          </cell>
          <cell r="B1294" t="str">
            <v>STM: DOU 5/21/2008 Storm Dist. Exp.</v>
          </cell>
        </row>
        <row r="1295">
          <cell r="A1295">
            <v>15539756</v>
          </cell>
          <cell r="B1295" t="str">
            <v>OVH SER FP 215109 6851 SPRING BROOK WY</v>
          </cell>
        </row>
        <row r="1296">
          <cell r="A1296">
            <v>15539757</v>
          </cell>
          <cell r="B1296" t="str">
            <v>OVH PRI FP 056905 4104 S 1100 E</v>
          </cell>
        </row>
        <row r="1297">
          <cell r="A1297">
            <v>15539845</v>
          </cell>
          <cell r="B1297" t="str">
            <v>FLD STL 313611 256 HELM AVE #28</v>
          </cell>
        </row>
        <row r="1298">
          <cell r="A1298">
            <v>15539858</v>
          </cell>
          <cell r="B1298" t="str">
            <v>Rock Springs SubOps: STM 05/22/08</v>
          </cell>
        </row>
        <row r="1299">
          <cell r="A1299">
            <v>15540058</v>
          </cell>
          <cell r="B1299" t="str">
            <v>OVH PRI FP317615  3686 S 500 E</v>
          </cell>
        </row>
        <row r="1300">
          <cell r="A1300">
            <v>15540143</v>
          </cell>
          <cell r="B1300" t="str">
            <v>OVH PRI FP 152001 1960 W 6200 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Y07-08 Storm ord"/>
      <sheetName val="CY08 Storm Group List_6.6.8"/>
      <sheetName val="SE16n-AUFK"/>
      <sheetName val="OrdWbs"/>
      <sheetName val="Sheet1"/>
      <sheetName val="ppsep08"/>
      <sheetName val="rmpsep08"/>
    </sheetNames>
    <sheetDataSet>
      <sheetData sheetId="0"/>
      <sheetData sheetId="1"/>
      <sheetData sheetId="2">
        <row r="1">
          <cell r="A1" t="str">
            <v>Order</v>
          </cell>
          <cell r="B1" t="str">
            <v>Short text</v>
          </cell>
        </row>
        <row r="2">
          <cell r="A2">
            <v>231581</v>
          </cell>
          <cell r="B2" t="str">
            <v>PCC Dispatch:  Storm exp 01/03/08</v>
          </cell>
        </row>
        <row r="3">
          <cell r="A3">
            <v>231601</v>
          </cell>
          <cell r="B3" t="str">
            <v>STM 01/04/08 PORTLAND CUST CONTACT</v>
          </cell>
        </row>
        <row r="4">
          <cell r="A4">
            <v>231602</v>
          </cell>
          <cell r="B4" t="str">
            <v>STM 01/04/08 WASATCH CREDIT CENTER</v>
          </cell>
        </row>
        <row r="5">
          <cell r="A5">
            <v>231603</v>
          </cell>
          <cell r="B5" t="str">
            <v>STM 01/04/08 PERFORM RPT-TELEPHONE</v>
          </cell>
        </row>
        <row r="6">
          <cell r="A6">
            <v>231604</v>
          </cell>
          <cell r="B6" t="str">
            <v>SCC Dispatch:  Storm 01/04/08</v>
          </cell>
        </row>
        <row r="7">
          <cell r="A7">
            <v>231641</v>
          </cell>
          <cell r="B7" t="str">
            <v>PCC Dispatch:  Storm exp 01/07/08</v>
          </cell>
        </row>
        <row r="8">
          <cell r="A8">
            <v>231721</v>
          </cell>
          <cell r="B8" t="str">
            <v>STM 01/27/08 PORTLAND CUST CONTACT</v>
          </cell>
        </row>
        <row r="9">
          <cell r="A9">
            <v>231722</v>
          </cell>
          <cell r="B9" t="str">
            <v>STM 01/27/08 WASATCH CREDIT CENTER</v>
          </cell>
        </row>
        <row r="10">
          <cell r="A10">
            <v>231723</v>
          </cell>
          <cell r="B10" t="str">
            <v>STM 01/27/08 PERFORM RPT-TELEPHONE</v>
          </cell>
        </row>
        <row r="11">
          <cell r="A11">
            <v>231724</v>
          </cell>
          <cell r="B11" t="str">
            <v>SCC Dispatch:  Storm 01/27/08</v>
          </cell>
        </row>
        <row r="12">
          <cell r="A12">
            <v>231726</v>
          </cell>
          <cell r="B12" t="str">
            <v>STM 01/31/08 PORTLAND CUST CONTACT</v>
          </cell>
        </row>
        <row r="13">
          <cell r="A13">
            <v>231727</v>
          </cell>
          <cell r="B13" t="str">
            <v>STM 01/31/08 WASATCH CREDIT CENTER</v>
          </cell>
        </row>
        <row r="14">
          <cell r="A14">
            <v>231728</v>
          </cell>
          <cell r="B14" t="str">
            <v>STM 01/31/08 PERFORM RPT-TELEPHONE</v>
          </cell>
        </row>
        <row r="15">
          <cell r="A15">
            <v>231729</v>
          </cell>
          <cell r="B15" t="str">
            <v>SCC Dispatch:  Storm 01/31/08</v>
          </cell>
        </row>
        <row r="16">
          <cell r="A16">
            <v>231882</v>
          </cell>
          <cell r="B16" t="str">
            <v>STM 03/01/08 PORTLAND CUST CONTACT</v>
          </cell>
        </row>
        <row r="17">
          <cell r="A17">
            <v>231883</v>
          </cell>
          <cell r="B17" t="str">
            <v>STM 03/01/08 WASATCH CREDIT CENTER</v>
          </cell>
        </row>
        <row r="18">
          <cell r="A18">
            <v>231884</v>
          </cell>
          <cell r="B18" t="str">
            <v>STM 03/01/08 PERFORM RPT-TELEPHONE</v>
          </cell>
        </row>
        <row r="19">
          <cell r="A19">
            <v>231885</v>
          </cell>
          <cell r="B19" t="str">
            <v>SCC Dispatch:  Storm 03/01/08</v>
          </cell>
        </row>
        <row r="20">
          <cell r="A20">
            <v>232023</v>
          </cell>
          <cell r="B20" t="str">
            <v>STM 03/13/08 PORTLAND CUST CONTACT</v>
          </cell>
        </row>
        <row r="21">
          <cell r="A21">
            <v>232024</v>
          </cell>
          <cell r="B21" t="str">
            <v>STM 03/13/08 WASATCH CREDIT CENTER</v>
          </cell>
        </row>
        <row r="22">
          <cell r="A22">
            <v>232025</v>
          </cell>
          <cell r="B22" t="str">
            <v>STM 03/13/08 PERFORM RPT-TELEPHONE</v>
          </cell>
        </row>
        <row r="23">
          <cell r="A23">
            <v>232026</v>
          </cell>
          <cell r="B23" t="str">
            <v>SCC Dispatch:  Storm 03/13/08</v>
          </cell>
        </row>
        <row r="24">
          <cell r="A24">
            <v>232105</v>
          </cell>
          <cell r="B24" t="str">
            <v>STM 04/04/08 PORTLAND CUST CONTACT</v>
          </cell>
        </row>
        <row r="25">
          <cell r="A25">
            <v>232106</v>
          </cell>
          <cell r="B25" t="str">
            <v>STM 04/04/08 WASATCH CREDIT CENTER</v>
          </cell>
        </row>
        <row r="26">
          <cell r="A26">
            <v>232107</v>
          </cell>
          <cell r="B26" t="str">
            <v>STM 04/04/08 PERFORM RPT-TELEPHONE</v>
          </cell>
        </row>
        <row r="27">
          <cell r="A27">
            <v>232108</v>
          </cell>
          <cell r="B27" t="str">
            <v>SCC Dispatch:  Storm 04/04/08</v>
          </cell>
        </row>
        <row r="28">
          <cell r="A28">
            <v>232109</v>
          </cell>
          <cell r="B28" t="str">
            <v>STM 04/07/08 PORTLAND CUST CONTACT</v>
          </cell>
        </row>
        <row r="29">
          <cell r="A29">
            <v>232110</v>
          </cell>
          <cell r="B29" t="str">
            <v>STM 04/07/08 WASATCH CREDIT CENTER</v>
          </cell>
        </row>
        <row r="30">
          <cell r="A30">
            <v>232111</v>
          </cell>
          <cell r="B30" t="str">
            <v>STM 04/07/08 PERFORM RPT-TELEPHONE</v>
          </cell>
        </row>
        <row r="31">
          <cell r="A31">
            <v>232112</v>
          </cell>
          <cell r="B31" t="str">
            <v>SCC Dispatch:  Storm 04/07/08</v>
          </cell>
        </row>
        <row r="32">
          <cell r="A32">
            <v>232174</v>
          </cell>
          <cell r="B32" t="str">
            <v>STM 05/20/08 PORTLAND CUST CONTACT</v>
          </cell>
        </row>
        <row r="33">
          <cell r="A33">
            <v>232175</v>
          </cell>
          <cell r="B33" t="str">
            <v>STM 05/20/08 WASATCH CREDIT CENTER</v>
          </cell>
        </row>
        <row r="34">
          <cell r="A34">
            <v>232176</v>
          </cell>
          <cell r="B34" t="str">
            <v>STM 05/20/08 PERFORM RPT-TELEPHONE</v>
          </cell>
        </row>
        <row r="35">
          <cell r="A35">
            <v>232177</v>
          </cell>
          <cell r="B35" t="str">
            <v>SCC Dispatch:  Storm 05/20/08</v>
          </cell>
        </row>
        <row r="36">
          <cell r="A36">
            <v>232178</v>
          </cell>
          <cell r="B36" t="str">
            <v>STM 05/20/08 PORTLAND CUST CONTACT</v>
          </cell>
        </row>
        <row r="37">
          <cell r="A37">
            <v>232179</v>
          </cell>
          <cell r="B37" t="str">
            <v>STM 05/20/08 WASATCH CREDIT CENTER</v>
          </cell>
        </row>
        <row r="38">
          <cell r="A38">
            <v>232180</v>
          </cell>
          <cell r="B38" t="str">
            <v>STM 05/20/08 PERFORM RPT-TELEPHONE</v>
          </cell>
        </row>
        <row r="39">
          <cell r="A39">
            <v>232193</v>
          </cell>
          <cell r="B39" t="str">
            <v>PCC Dispatch:  05/22/08 Storm</v>
          </cell>
        </row>
        <row r="40">
          <cell r="A40">
            <v>232341</v>
          </cell>
          <cell r="B40" t="str">
            <v>SCC Dispatch:  Storm 05/20/08</v>
          </cell>
        </row>
        <row r="41">
          <cell r="A41">
            <v>2996397</v>
          </cell>
          <cell r="B41" t="str">
            <v>REPLACE ANCHOR/GUY/100 W. MAIN CLEVELAND</v>
          </cell>
        </row>
        <row r="42">
          <cell r="A42">
            <v>5035779</v>
          </cell>
          <cell r="B42" t="str">
            <v>ATF-AMF13 BROKEN PL 800 N 100 W AM FK</v>
          </cell>
        </row>
        <row r="43">
          <cell r="A43">
            <v>5075397</v>
          </cell>
          <cell r="B43" t="str">
            <v>ATF CUTOUT FAILED IN STORM,BURNEDPOLE</v>
          </cell>
        </row>
        <row r="44">
          <cell r="A44">
            <v>5075403</v>
          </cell>
          <cell r="B44" t="str">
            <v>REPLACE 3 POLES. AMM 12 2 MI. W. OF DUMP</v>
          </cell>
        </row>
        <row r="45">
          <cell r="A45">
            <v>5075414</v>
          </cell>
          <cell r="B45" t="str">
            <v>ATF REPLACED ROTTED 40' SINGLE PHASE TAN</v>
          </cell>
        </row>
        <row r="46">
          <cell r="A46">
            <v>5075440</v>
          </cell>
          <cell r="B46" t="str">
            <v>ATF STORM BROKE OFF 40' POLE</v>
          </cell>
        </row>
        <row r="47">
          <cell r="A47">
            <v>5075442</v>
          </cell>
          <cell r="B47" t="str">
            <v>ATF REPLACED BURNED OFF POLE</v>
          </cell>
        </row>
        <row r="48">
          <cell r="A48">
            <v>5075453</v>
          </cell>
          <cell r="B48" t="str">
            <v>STORM REPLACE XFMR JFF21 1845 E. 300 N.J</v>
          </cell>
        </row>
        <row r="49">
          <cell r="A49">
            <v>5075454</v>
          </cell>
          <cell r="B49" t="str">
            <v>IEW: STORM REPLACE 3 POLES &amp; RISER</v>
          </cell>
        </row>
        <row r="50">
          <cell r="A50">
            <v>5075455</v>
          </cell>
          <cell r="B50" t="str">
            <v>STORM CIB13 2550 S. 45TH WEST, IDAHO FAL</v>
          </cell>
        </row>
        <row r="51">
          <cell r="A51">
            <v>5075456</v>
          </cell>
          <cell r="B51" t="str">
            <v>STORM BROKEN POLE HYS12 5490 W. 8100N.IF</v>
          </cell>
        </row>
        <row r="52">
          <cell r="A52">
            <v>5075457</v>
          </cell>
          <cell r="B52" t="str">
            <v>IEW: STORM REPLACE TANGENT POLE</v>
          </cell>
        </row>
        <row r="53">
          <cell r="A53">
            <v>5075458</v>
          </cell>
          <cell r="B53" t="str">
            <v>IEW:STORM REPLACE POLE &amp; REHANG TUB</v>
          </cell>
        </row>
        <row r="54">
          <cell r="A54">
            <v>5075459</v>
          </cell>
          <cell r="B54" t="str">
            <v>IEW:STORM REPLACE TANGENT POLE</v>
          </cell>
        </row>
        <row r="55">
          <cell r="A55">
            <v>5075461</v>
          </cell>
          <cell r="B55" t="str">
            <v>ATF REPLACED LEAKING TRANSFORMER</v>
          </cell>
        </row>
        <row r="56">
          <cell r="A56">
            <v>5075462</v>
          </cell>
          <cell r="B56" t="str">
            <v>STORMAMM12 AMMON RD. &amp; SAN CARLOS ST.</v>
          </cell>
        </row>
        <row r="57">
          <cell r="A57">
            <v>5081271</v>
          </cell>
          <cell r="B57" t="str">
            <v>CHS12 REPLACE POLE AND TRANSFORMER</v>
          </cell>
        </row>
        <row r="58">
          <cell r="A58">
            <v>5081274</v>
          </cell>
          <cell r="B58" t="str">
            <v>FPIA FP 269000 RPL POLE CHS11</v>
          </cell>
        </row>
        <row r="59">
          <cell r="A59">
            <v>5103223</v>
          </cell>
          <cell r="B59" t="str">
            <v>ATF/40' POLE/400 W VINE ST. TOOELE</v>
          </cell>
        </row>
        <row r="60">
          <cell r="A60">
            <v>5103231</v>
          </cell>
          <cell r="B60" t="str">
            <v>ATF/50 FT POLE/PINE CYN-DROUBAY TOOELE</v>
          </cell>
        </row>
        <row r="61">
          <cell r="A61">
            <v>5103232</v>
          </cell>
          <cell r="B61" t="str">
            <v>ATF/35' POLE/49 E PINHURST AVE. TOOELE</v>
          </cell>
        </row>
        <row r="62">
          <cell r="A62">
            <v>5106081</v>
          </cell>
          <cell r="B62" t="str">
            <v>RMP;LONE MT.PRIMARY METERING &amp; POLE REMO</v>
          </cell>
        </row>
        <row r="63">
          <cell r="A63">
            <v>5106512</v>
          </cell>
          <cell r="B63" t="str">
            <v>ATF: BTH12, 12000 W 11200 N BOTHWELL, UT</v>
          </cell>
        </row>
        <row r="64">
          <cell r="A64">
            <v>5106513</v>
          </cell>
          <cell r="B64" t="str">
            <v>ATF: DEW12 13820 N 3100 W COLLINSTON UT</v>
          </cell>
        </row>
        <row r="65">
          <cell r="A65">
            <v>5106514</v>
          </cell>
          <cell r="B65" t="str">
            <v>ATF: FDG11, 2920 W 16800 N FIELDING, UT</v>
          </cell>
        </row>
        <row r="66">
          <cell r="A66">
            <v>5114407</v>
          </cell>
          <cell r="B66" t="str">
            <v>ATF:OGD-2750 GRANT, BURNED POLE/STORM</v>
          </cell>
        </row>
        <row r="67">
          <cell r="A67">
            <v>5119682</v>
          </cell>
          <cell r="B67" t="str">
            <v>OAK 11/REPLACE TRANSFORMER/STORM</v>
          </cell>
        </row>
        <row r="68">
          <cell r="A68">
            <v>5119690</v>
          </cell>
          <cell r="B68" t="str">
            <v>SNYDERVILLE 12/REPLACE POLE/POLE FIRE</v>
          </cell>
        </row>
        <row r="69">
          <cell r="A69">
            <v>5132924</v>
          </cell>
          <cell r="B69" t="str">
            <v>ATF: SYR-4475W 1700S, REPL POLE/STORM</v>
          </cell>
        </row>
        <row r="70">
          <cell r="A70">
            <v>5133283</v>
          </cell>
          <cell r="B70" t="str">
            <v>STM: KFC 5L82 WINTER WIND STORM</v>
          </cell>
        </row>
        <row r="71">
          <cell r="A71">
            <v>5133451</v>
          </cell>
          <cell r="B71" t="str">
            <v>STM: ENT DIST 01/04/08 WIND STORM</v>
          </cell>
        </row>
        <row r="72">
          <cell r="A72">
            <v>5133549</v>
          </cell>
          <cell r="B72" t="str">
            <v>STM: PEN TRNS 01/04/08 WIND STORM</v>
          </cell>
        </row>
        <row r="73">
          <cell r="A73">
            <v>5133617</v>
          </cell>
          <cell r="B73" t="str">
            <v>STM: PEN DIST 01/04/08 WIND STORM</v>
          </cell>
        </row>
        <row r="74">
          <cell r="A74">
            <v>5133672</v>
          </cell>
          <cell r="B74" t="str">
            <v>STM: WAL 01-04-08 WIND STORM</v>
          </cell>
        </row>
        <row r="75">
          <cell r="A75">
            <v>5133771</v>
          </cell>
          <cell r="B75" t="str">
            <v>STM: WAL Trans ALPOWA: 238043 WW TO LEWI</v>
          </cell>
        </row>
        <row r="76">
          <cell r="A76">
            <v>5133821</v>
          </cell>
          <cell r="B76" t="str">
            <v>MCCLELLAND-MIDVALLEY 138KV LINE STR.#27</v>
          </cell>
        </row>
        <row r="77">
          <cell r="A77">
            <v>5133924</v>
          </cell>
          <cell r="B77" t="str">
            <v>STM: PEN PINECREEK 69KV - UMAPINE TAP</v>
          </cell>
        </row>
        <row r="78">
          <cell r="A78">
            <v>5133944</v>
          </cell>
          <cell r="B78" t="str">
            <v>STM: MED 01/04/08 WIND &amp; RAIN STORM</v>
          </cell>
        </row>
        <row r="79">
          <cell r="A79">
            <v>5134010</v>
          </cell>
          <cell r="B79" t="str">
            <v>STM: CRE 01/04/08 WIND STORM</v>
          </cell>
        </row>
        <row r="80">
          <cell r="A80">
            <v>5134020</v>
          </cell>
          <cell r="B80" t="str">
            <v>STM: MED Trans 01/01/08 Wind/Rain Storm</v>
          </cell>
        </row>
        <row r="81">
          <cell r="A81">
            <v>5134039</v>
          </cell>
          <cell r="B81" t="str">
            <v>STM: MTS 01/04/08 Storm</v>
          </cell>
        </row>
        <row r="82">
          <cell r="A82">
            <v>5134071</v>
          </cell>
          <cell r="B82" t="str">
            <v>STM: ROS DIST 01/04/08 WIND/RAINSTORM</v>
          </cell>
        </row>
        <row r="83">
          <cell r="A83">
            <v>5134075</v>
          </cell>
          <cell r="B83" t="str">
            <v>ATC/DOWN WIRE/3121 E MORNINGSIDE CIR</v>
          </cell>
        </row>
        <row r="84">
          <cell r="A84">
            <v>5134085</v>
          </cell>
          <cell r="B84" t="str">
            <v>ATF SEC FP 310800 67 W GUEST/3525 S</v>
          </cell>
        </row>
        <row r="85">
          <cell r="A85">
            <v>5134096</v>
          </cell>
          <cell r="B85" t="str">
            <v>ATF PRI DWN FP 262409 2953 E 3135 S</v>
          </cell>
        </row>
        <row r="86">
          <cell r="A86">
            <v>5134102</v>
          </cell>
          <cell r="B86" t="str">
            <v>ATF POLE FP 285803 7584 W 2820 S</v>
          </cell>
        </row>
        <row r="87">
          <cell r="A87">
            <v>5134107</v>
          </cell>
          <cell r="B87" t="str">
            <v>ATF SEC FP 023903 2721 E 4135 S</v>
          </cell>
        </row>
        <row r="88">
          <cell r="A88">
            <v>5134121</v>
          </cell>
          <cell r="B88" t="str">
            <v>STM: WAL Trans 01/04/08 BLUE MTN STLN TO</v>
          </cell>
        </row>
        <row r="89">
          <cell r="A89">
            <v>5134129</v>
          </cell>
          <cell r="B89" t="str">
            <v>STM: WAL OR 01-04-08 - WIND STORM</v>
          </cell>
        </row>
        <row r="90">
          <cell r="A90">
            <v>5134157</v>
          </cell>
          <cell r="B90" t="str">
            <v>ATF 35' POLE REPLACE 1136 W 10550 S</v>
          </cell>
        </row>
        <row r="91">
          <cell r="A91">
            <v>5134173</v>
          </cell>
          <cell r="B91" t="str">
            <v>ATF/50' 1/0 TRIPLEX/3436 RANCH VIEW</v>
          </cell>
        </row>
        <row r="92">
          <cell r="A92">
            <v>5134221</v>
          </cell>
          <cell r="B92" t="str">
            <v>ATF RPL PRI FP 279026 670 N 1400 W</v>
          </cell>
        </row>
        <row r="93">
          <cell r="A93">
            <v>5134234</v>
          </cell>
          <cell r="B93" t="str">
            <v>ATF 45'PLE FP 252007 3710 E EASTWD 3390S</v>
          </cell>
        </row>
        <row r="94">
          <cell r="A94">
            <v>5134276</v>
          </cell>
          <cell r="B94" t="str">
            <v>RICHFIELD : STORM DAMAGE___(WEST MONORE)</v>
          </cell>
        </row>
        <row r="95">
          <cell r="A95">
            <v>5134285</v>
          </cell>
          <cell r="B95" t="str">
            <v>CAS 5H164 RMP OAK ST REPLACE LIGHT/POLE</v>
          </cell>
        </row>
        <row r="96">
          <cell r="A96">
            <v>5134296</v>
          </cell>
          <cell r="B96" t="str">
            <v>ROCKY MOUNTAIN POWER</v>
          </cell>
        </row>
        <row r="97">
          <cell r="A97">
            <v>5134303</v>
          </cell>
          <cell r="B97" t="str">
            <v>RAW:5H700:RMP,R/R A B/O 35/40 POLE</v>
          </cell>
        </row>
        <row r="98">
          <cell r="A98">
            <v>5134308</v>
          </cell>
          <cell r="B98" t="str">
            <v>RI NEBO-GUNNISON #2 46KV LINE</v>
          </cell>
        </row>
        <row r="99">
          <cell r="A99">
            <v>5134345</v>
          </cell>
          <cell r="B99" t="str">
            <v>STM: WAL LTrans 01/04/08 WIND/RAIN STORM</v>
          </cell>
        </row>
        <row r="100">
          <cell r="A100">
            <v>5134346</v>
          </cell>
          <cell r="B100" t="str">
            <v>STM:COOS DIST 1/5/2008_LIGHTNING/RAIN</v>
          </cell>
        </row>
        <row r="101">
          <cell r="A101">
            <v>5134364</v>
          </cell>
          <cell r="B101" t="str">
            <v>OQUIRRH-TOOELE 138 KV LINE</v>
          </cell>
        </row>
        <row r="102">
          <cell r="A102">
            <v>5134416</v>
          </cell>
          <cell r="B102" t="str">
            <v>STM: GRA 010608 Snow Storm</v>
          </cell>
        </row>
        <row r="103">
          <cell r="A103">
            <v>5134434</v>
          </cell>
          <cell r="B103" t="str">
            <v>ATF 300 BLOCK OF 8 MILE RD-REPLACE POLE</v>
          </cell>
        </row>
        <row r="104">
          <cell r="A104">
            <v>5134457</v>
          </cell>
          <cell r="B104" t="str">
            <v>STM: LIN 01/04/08 Wind &amp; Rain Storm</v>
          </cell>
        </row>
        <row r="105">
          <cell r="A105">
            <v>5134474</v>
          </cell>
          <cell r="B105" t="str">
            <v>ATF- 6300 HAT SIX RD-REPLACE POLE</v>
          </cell>
        </row>
        <row r="106">
          <cell r="A106">
            <v>5134496</v>
          </cell>
          <cell r="B106" t="str">
            <v>ATF-COUNTRY CLUB RD-REPLACE (2) POLES</v>
          </cell>
        </row>
        <row r="107">
          <cell r="A107">
            <v>5134526</v>
          </cell>
          <cell r="B107" t="str">
            <v>ATF-6817 ROTARY RD-REPLACED TRANSFORMER</v>
          </cell>
        </row>
        <row r="108">
          <cell r="A108">
            <v>5134711</v>
          </cell>
          <cell r="B108" t="str">
            <v>TOOELE-MERCUR 46KV LINE STORM REPL.18STR</v>
          </cell>
        </row>
        <row r="109">
          <cell r="A109">
            <v>5134771</v>
          </cell>
          <cell r="B109" t="str">
            <v>ATF BEDTICK RD REPLACE TANGENT POLE</v>
          </cell>
        </row>
        <row r="110">
          <cell r="A110">
            <v>5134977</v>
          </cell>
          <cell r="B110" t="str">
            <v>(ATF) NATRL BRDG 57KV TAP: RPLC INS-16/1</v>
          </cell>
        </row>
        <row r="111">
          <cell r="A111">
            <v>5135101</v>
          </cell>
          <cell r="B111" t="str">
            <v>ATF/35'POLE &amp; 10KVA XFRM/786 W VINE ST.</v>
          </cell>
        </row>
        <row r="112">
          <cell r="A112">
            <v>5135275</v>
          </cell>
          <cell r="B112" t="str">
            <v>ATF/37.5 TO 50KVA XFRM/HGHWY36-FP052300</v>
          </cell>
        </row>
        <row r="113">
          <cell r="A113">
            <v>5135313</v>
          </cell>
          <cell r="B113" t="str">
            <v>ATF/10KVA XFRM/HIGHWAY 36-FP052301</v>
          </cell>
        </row>
        <row r="114">
          <cell r="A114">
            <v>5135368</v>
          </cell>
          <cell r="B114" t="str">
            <v>ATF/10KV XFRM-45'POLE/1260 ERDA WAY-ERDA</v>
          </cell>
        </row>
        <row r="115">
          <cell r="A115">
            <v>5135488</v>
          </cell>
          <cell r="B115" t="str">
            <v>STM: WAL LTrans 01/04/08 R/R POLE 238074</v>
          </cell>
        </row>
        <row r="116">
          <cell r="A116">
            <v>5135503</v>
          </cell>
          <cell r="B116" t="str">
            <v>TOOELE-OPHIR 46KV LINE REPL.STR#52 STORM</v>
          </cell>
        </row>
        <row r="117">
          <cell r="A117">
            <v>5135624</v>
          </cell>
          <cell r="B117" t="str">
            <v>ATF/REPLACE 35'POLE/384 S FAIRLANE ST.</v>
          </cell>
        </row>
        <row r="118">
          <cell r="A118">
            <v>5135655</v>
          </cell>
          <cell r="B118" t="str">
            <v>ATF/REPLACE 35'POLE/688 E 500 N TOOELE</v>
          </cell>
        </row>
        <row r="119">
          <cell r="A119">
            <v>5135701</v>
          </cell>
          <cell r="B119" t="str">
            <v>STM: YRE Dist 01/08/08 Storm</v>
          </cell>
        </row>
        <row r="120">
          <cell r="A120">
            <v>5135720</v>
          </cell>
          <cell r="B120" t="str">
            <v>ATF/35'POLE/2400 W HIGHWAY 138 GRANTSVIL</v>
          </cell>
        </row>
        <row r="121">
          <cell r="A121">
            <v>5135752</v>
          </cell>
          <cell r="B121" t="str">
            <v>ENTERPRISE: REPLACE 40'  POLE WITH 45'</v>
          </cell>
        </row>
        <row r="122">
          <cell r="A122">
            <v>5135776</v>
          </cell>
          <cell r="B122" t="str">
            <v>TOOELE-GRANTSVILLE #1 46KV LINE STORM</v>
          </cell>
        </row>
        <row r="123">
          <cell r="A123">
            <v>5135815</v>
          </cell>
          <cell r="B123" t="str">
            <v>ATF/35'POLE/2400 W HIGHWAY 138-GRANTSVIL</v>
          </cell>
        </row>
        <row r="124">
          <cell r="A124">
            <v>5135873</v>
          </cell>
          <cell r="B124" t="str">
            <v>STM: WAL LTrans 0104/08 POLE 238072 11/0</v>
          </cell>
        </row>
        <row r="125">
          <cell r="A125">
            <v>5135875</v>
          </cell>
          <cell r="B125" t="str">
            <v>STM: WAL Trans 01/04/08 POLE 067362/00</v>
          </cell>
        </row>
        <row r="126">
          <cell r="A126">
            <v>5136163</v>
          </cell>
          <cell r="B126" t="str">
            <v>STM: WAL LTrans 01/04/08 BLUE MTN-ENT TO</v>
          </cell>
        </row>
        <row r="127">
          <cell r="A127">
            <v>5136764</v>
          </cell>
          <cell r="B127" t="str">
            <v>TERMINAL-TOOELE 46KV TAP TO HARDY SALT</v>
          </cell>
        </row>
        <row r="128">
          <cell r="A128">
            <v>5137265</v>
          </cell>
          <cell r="B128" t="str">
            <v>TERMINAL-RITER 46KVDC LINE REPL.#28 STUB</v>
          </cell>
        </row>
        <row r="129">
          <cell r="A129">
            <v>5137478</v>
          </cell>
          <cell r="B129" t="str">
            <v>TERMINAL-TOOELE 46KV TAP TO STANSBURY</v>
          </cell>
        </row>
        <row r="130">
          <cell r="A130">
            <v>5138309</v>
          </cell>
          <cell r="B130" t="str">
            <v>STM: ALB-LEB DIST 01/05/08 WIND/RAIN STO</v>
          </cell>
        </row>
        <row r="131">
          <cell r="A131">
            <v>5138596</v>
          </cell>
          <cell r="B131" t="str">
            <v>ATF 680 E 18TH REPLACE OH TRANSFORMER</v>
          </cell>
        </row>
        <row r="132">
          <cell r="A132">
            <v>5140389</v>
          </cell>
          <cell r="B132" t="str">
            <v>ATF-GLK-523 S 4TH ST, REPLC XFRMR</v>
          </cell>
        </row>
        <row r="133">
          <cell r="A133">
            <v>5140410</v>
          </cell>
          <cell r="B133" t="str">
            <v>TERMINAL-TAYLORSVILLE WEST 46KV LINE</v>
          </cell>
        </row>
        <row r="134">
          <cell r="A134">
            <v>5140575</v>
          </cell>
          <cell r="B134" t="str">
            <v>RIGBY-MUDLAKE #1 69 WATKINS TAP SWITCH</v>
          </cell>
        </row>
        <row r="135">
          <cell r="A135">
            <v>5141965</v>
          </cell>
          <cell r="B135" t="str">
            <v>ATF 11955 HAT SIX RD REPLACE BROKEN POLE</v>
          </cell>
        </row>
        <row r="136">
          <cell r="A136">
            <v>5142057</v>
          </cell>
          <cell r="B136" t="str">
            <v>OLY13/ ATF/ FP 365401/ RPL POLE</v>
          </cell>
        </row>
        <row r="137">
          <cell r="A137">
            <v>5142256</v>
          </cell>
          <cell r="B137" t="str">
            <v>ATF CHANGE OUT 45' POLE 2126 S 1000 E</v>
          </cell>
        </row>
        <row r="138">
          <cell r="A138">
            <v>5142257</v>
          </cell>
          <cell r="B138" t="str">
            <v>ATF CHANGE OUT 45'POLE 2147 E 4800 S</v>
          </cell>
        </row>
        <row r="139">
          <cell r="A139">
            <v>5142260</v>
          </cell>
          <cell r="B139" t="str">
            <v>ATF CHANGE OUT 40' POLE 3905 PARKVIEW DR</v>
          </cell>
        </row>
        <row r="140">
          <cell r="A140">
            <v>5142261</v>
          </cell>
          <cell r="B140" t="str">
            <v>ATF CHANGE OUT 45' POLE 5208 S 1125 E</v>
          </cell>
        </row>
        <row r="141">
          <cell r="A141">
            <v>5142271</v>
          </cell>
          <cell r="B141" t="str">
            <v>STM: ROS Dist 1/27/08 SNOW STORM</v>
          </cell>
        </row>
        <row r="142">
          <cell r="A142">
            <v>5142381</v>
          </cell>
          <cell r="B142" t="str">
            <v>STM: GRA Dist 01/29/08 Snow Storm</v>
          </cell>
        </row>
        <row r="143">
          <cell r="A143">
            <v>5142390</v>
          </cell>
          <cell r="B143" t="str">
            <v>ATF/SPAN CONDUCTOR/716 N 660 W, CNRVL</v>
          </cell>
        </row>
        <row r="144">
          <cell r="A144">
            <v>5142401</v>
          </cell>
          <cell r="B144" t="str">
            <v>STM: ALB-SwHome Dist 01/27/08 Snow Storm</v>
          </cell>
        </row>
        <row r="145">
          <cell r="A145">
            <v>5142409</v>
          </cell>
          <cell r="B145" t="str">
            <v>STM: ALB-STA Dist 1/27/08</v>
          </cell>
        </row>
        <row r="146">
          <cell r="A146">
            <v>5142576</v>
          </cell>
          <cell r="B146" t="str">
            <v>STM: MED Dist 01/28/08 SNOW STORM</v>
          </cell>
        </row>
        <row r="147">
          <cell r="A147">
            <v>5142699</v>
          </cell>
          <cell r="B147" t="str">
            <v>PR BLACKHAWK-FERRON 69KV LINE</v>
          </cell>
        </row>
        <row r="148">
          <cell r="A148">
            <v>5142762</v>
          </cell>
          <cell r="B148" t="str">
            <v>RMP,1471 MILLCREEK RD,BROKEN POLE,STORM</v>
          </cell>
        </row>
        <row r="149">
          <cell r="A149">
            <v>5142838</v>
          </cell>
          <cell r="B149" t="str">
            <v>ATF: 282 N MAIN, VEYO UT</v>
          </cell>
        </row>
        <row r="150">
          <cell r="A150">
            <v>5142863</v>
          </cell>
          <cell r="B150" t="str">
            <v>ROBERTS - MERRILL 69 KV LINE #80</v>
          </cell>
        </row>
        <row r="151">
          <cell r="A151">
            <v>5142895</v>
          </cell>
          <cell r="B151" t="str">
            <v>ATF POLE REPLACEMENT, 1791 EAST 100 NO.</v>
          </cell>
        </row>
        <row r="152">
          <cell r="A152">
            <v>5142915</v>
          </cell>
          <cell r="B152" t="str">
            <v>ATF BURNED OFF POLE MUDLAKE AREA</v>
          </cell>
        </row>
        <row r="153">
          <cell r="A153">
            <v>5142938</v>
          </cell>
          <cell r="B153" t="str">
            <v>ATF: REPLACE REGULATORS DOWN IN STORM</v>
          </cell>
        </row>
        <row r="154">
          <cell r="A154">
            <v>5143079</v>
          </cell>
          <cell r="B154" t="str">
            <v>SIGURD : 130 W CENTER ST BAD TRANS</v>
          </cell>
        </row>
        <row r="155">
          <cell r="A155">
            <v>5143425</v>
          </cell>
          <cell r="B155" t="str">
            <v>ATF TISDALE MTN @ MIDWEST-2 POLES-XFRMR</v>
          </cell>
        </row>
        <row r="156">
          <cell r="A156">
            <v>5143438</v>
          </cell>
          <cell r="B156" t="str">
            <v>STM: CRE 01/30/08 Snow Storm</v>
          </cell>
        </row>
        <row r="157">
          <cell r="A157">
            <v>5143569</v>
          </cell>
          <cell r="B157" t="str">
            <v>STM: ALB DIST 01/27/08 Snow Storm</v>
          </cell>
        </row>
        <row r="158">
          <cell r="A158">
            <v>5143738</v>
          </cell>
          <cell r="B158" t="str">
            <v>STM: YRE 01/28/08 SNOW &amp; WIND</v>
          </cell>
        </row>
        <row r="159">
          <cell r="A159">
            <v>5143878</v>
          </cell>
          <cell r="B159" t="str">
            <v>ATF 1942 HICKORY REPLACE POLE</v>
          </cell>
        </row>
        <row r="160">
          <cell r="A160">
            <v>5144037</v>
          </cell>
          <cell r="B160" t="str">
            <v>ATF: BSH11, 3900 W 2550 N CORINNE, UTAH</v>
          </cell>
        </row>
        <row r="161">
          <cell r="A161">
            <v>5144040</v>
          </cell>
          <cell r="B161" t="str">
            <v>STM: BTH12, 11400 N 11600 W BOTHWELL UT</v>
          </cell>
        </row>
        <row r="162">
          <cell r="A162">
            <v>5144042</v>
          </cell>
          <cell r="B162" t="str">
            <v>STM: BSH11, 973 N 6000 W CORINNE, UTAH</v>
          </cell>
        </row>
        <row r="163">
          <cell r="A163">
            <v>5144043</v>
          </cell>
          <cell r="B163" t="str">
            <v>STM: PRM11, WEST PROMONTORY BOX ELDER CO</v>
          </cell>
        </row>
        <row r="164">
          <cell r="A164">
            <v>5144044</v>
          </cell>
          <cell r="B164" t="str">
            <v>STM: BSH11, 6060 W 2400 N CORINNE, UTAH</v>
          </cell>
        </row>
        <row r="165">
          <cell r="A165">
            <v>5144051</v>
          </cell>
          <cell r="B165" t="str">
            <v>STM FDG11, 20400 N HWY 13, PLYMOUTH, UT</v>
          </cell>
        </row>
        <row r="166">
          <cell r="A166">
            <v>5144052</v>
          </cell>
          <cell r="B166" t="str">
            <v>STM: BTH12, 11900 W 11200 N BOTHWELL, UT</v>
          </cell>
        </row>
        <row r="167">
          <cell r="A167">
            <v>5144053</v>
          </cell>
          <cell r="B167" t="str">
            <v>STM: BLU11 24000 W 20000 N HANSEL VALLEY</v>
          </cell>
        </row>
        <row r="168">
          <cell r="A168">
            <v>5144323</v>
          </cell>
          <cell r="B168" t="str">
            <v>ATF 3621 GARDEN CREEK RD REPLACE XFORMER</v>
          </cell>
        </row>
        <row r="169">
          <cell r="A169">
            <v>5144747</v>
          </cell>
          <cell r="B169" t="str">
            <v>ATF OVH PRI FP 034907 4100 S REDWOOD RD</v>
          </cell>
        </row>
        <row r="170">
          <cell r="A170">
            <v>5144764</v>
          </cell>
          <cell r="B170" t="str">
            <v>ATF RPL POLE FP 248324 2559 S W TEMPLE</v>
          </cell>
        </row>
        <row r="171">
          <cell r="A171">
            <v>5144765</v>
          </cell>
          <cell r="B171" t="str">
            <v>ATF PL/XFMR FP 061902 #78 E CENTRAL AVE</v>
          </cell>
        </row>
        <row r="172">
          <cell r="A172">
            <v>5144766</v>
          </cell>
          <cell r="B172" t="str">
            <v>ATF POLE FIRE FP 015704 8795 S 300 W</v>
          </cell>
        </row>
        <row r="173">
          <cell r="A173">
            <v>5144772</v>
          </cell>
          <cell r="B173" t="str">
            <v>STM: ROS 2/3/08 SNOW STORM ROSEBURG</v>
          </cell>
        </row>
        <row r="174">
          <cell r="A174">
            <v>5144812</v>
          </cell>
          <cell r="B174" t="str">
            <v>EVA11 DCP BARKER RANCH EVANSTON</v>
          </cell>
        </row>
        <row r="175">
          <cell r="A175">
            <v>5144872</v>
          </cell>
          <cell r="B175" t="str">
            <v>ATF POPLAR &amp; GARDEN CREEK REPLACE POLE</v>
          </cell>
        </row>
        <row r="176">
          <cell r="A176">
            <v>5145528</v>
          </cell>
          <cell r="B176" t="str">
            <v>1566 E 3045 S SSLC / LINE DOWN / STORM</v>
          </cell>
        </row>
        <row r="177">
          <cell r="A177">
            <v>5146000</v>
          </cell>
          <cell r="B177" t="str">
            <v>ATF 5650 W 5400 S KRNS / LINE DOWN/STORM</v>
          </cell>
        </row>
        <row r="178">
          <cell r="A178">
            <v>5146380</v>
          </cell>
          <cell r="B178" t="str">
            <v>ATF-DOU-57KV LINE- ORPHA RPLC 69KV POSTS</v>
          </cell>
        </row>
        <row r="179">
          <cell r="A179">
            <v>5146576</v>
          </cell>
          <cell r="B179" t="str">
            <v>ATF: BIG MTN, ENTERPRISE UT, R &amp; R POLE</v>
          </cell>
        </row>
        <row r="180">
          <cell r="A180">
            <v>5146825</v>
          </cell>
          <cell r="B180" t="str">
            <v>GLK,5H718:REPLACE RECLOSER 7H284</v>
          </cell>
        </row>
        <row r="181">
          <cell r="A181">
            <v>5147017</v>
          </cell>
          <cell r="B181" t="str">
            <v>ATF OVH SEC FP 019309 4510 S 4800 W</v>
          </cell>
        </row>
        <row r="182">
          <cell r="A182">
            <v>5147086</v>
          </cell>
          <cell r="B182" t="str">
            <v>ROCKY MT POWER:PARIS:RR 40 FT POLE &amp; ANC</v>
          </cell>
        </row>
        <row r="183">
          <cell r="A183">
            <v>5147153</v>
          </cell>
          <cell r="B183" t="str">
            <v>PR HELPER-COLUMBIA #2 46KV LINE</v>
          </cell>
        </row>
        <row r="184">
          <cell r="A184">
            <v>5147259</v>
          </cell>
          <cell r="B184" t="str">
            <v>ROCKY MT POWER:PARIS:R-STORM DAM POLE</v>
          </cell>
        </row>
        <row r="185">
          <cell r="A185">
            <v>5147423</v>
          </cell>
          <cell r="B185" t="str">
            <v>EVA17 DCP DAMAGED ST. LT. POLE</v>
          </cell>
        </row>
        <row r="186">
          <cell r="A186">
            <v>5148164</v>
          </cell>
          <cell r="B186" t="str">
            <v>STM: ALB Dist 02/03/08 Monroe Storm Dama</v>
          </cell>
        </row>
        <row r="187">
          <cell r="A187">
            <v>5148484</v>
          </cell>
          <cell r="B187" t="str">
            <v>PND BPY23 ROCKY MTN PWR 311 MICKELSON RD</v>
          </cell>
        </row>
        <row r="188">
          <cell r="A188">
            <v>5148513</v>
          </cell>
          <cell r="B188" t="str">
            <v>ATF/50' POLE &amp; DBLE XARM/1197 S 300 W</v>
          </cell>
        </row>
        <row r="189">
          <cell r="A189">
            <v>5148683</v>
          </cell>
          <cell r="B189" t="str">
            <v>ATF STORM DAMAGED POLE, 2750 E. 200 NO.</v>
          </cell>
        </row>
        <row r="190">
          <cell r="A190">
            <v>5148773</v>
          </cell>
          <cell r="B190" t="str">
            <v>POW: RMP NEAR SEB SUB. REPLACE STORM POL</v>
          </cell>
        </row>
        <row r="191">
          <cell r="A191">
            <v>5148797</v>
          </cell>
          <cell r="B191" t="str">
            <v>IEW RKY MTN PWR  HWY 36 TOOELE COUNTY UT</v>
          </cell>
        </row>
        <row r="192">
          <cell r="A192">
            <v>5148872</v>
          </cell>
          <cell r="B192" t="str">
            <v>SPANISH FORK - HELPER 46KV (STR. 337)</v>
          </cell>
        </row>
        <row r="193">
          <cell r="A193">
            <v>5148896</v>
          </cell>
          <cell r="B193" t="str">
            <v>ATF/PMH-9 SWITCHGEAR/3200 E BIG CTTNWD C</v>
          </cell>
        </row>
        <row r="194">
          <cell r="A194">
            <v>5148897</v>
          </cell>
          <cell r="B194" t="str">
            <v>NEBO - DELTA 46KV (STR. 18)</v>
          </cell>
        </row>
        <row r="195">
          <cell r="A195">
            <v>5148972</v>
          </cell>
          <cell r="B195" t="str">
            <v>ATF/35' SERVICE POLE/1232 W PARKWAY AVE</v>
          </cell>
        </row>
        <row r="196">
          <cell r="A196">
            <v>5148975</v>
          </cell>
          <cell r="B196" t="str">
            <v>GADSBY-SOUTHEAST #1 46KV LINE REPL. #27</v>
          </cell>
        </row>
        <row r="197">
          <cell r="A197">
            <v>5150093</v>
          </cell>
          <cell r="B197" t="str">
            <v>FPIA FP 350000 RPL POLE TRM11</v>
          </cell>
        </row>
        <row r="198">
          <cell r="A198">
            <v>5150327</v>
          </cell>
          <cell r="B198" t="str">
            <v>HEN 11 / STORM DAMAGE REPAIR</v>
          </cell>
        </row>
        <row r="199">
          <cell r="A199">
            <v>5150806</v>
          </cell>
          <cell r="B199" t="str">
            <v>ELSNIORE : STORM DAMAGE 1495 S 1000 W</v>
          </cell>
        </row>
        <row r="200">
          <cell r="A200">
            <v>5151855</v>
          </cell>
          <cell r="B200" t="str">
            <v>ATF CHANGE POLE 13319 ROSE CANYON RD</v>
          </cell>
        </row>
        <row r="201">
          <cell r="A201">
            <v>5151873</v>
          </cell>
          <cell r="B201" t="str">
            <v>NIB 21 520 S 5750 W  MENDON</v>
          </cell>
        </row>
        <row r="202">
          <cell r="A202">
            <v>5151941</v>
          </cell>
          <cell r="B202" t="str">
            <v>STM: CRE Dist 02/24/08 Storm</v>
          </cell>
        </row>
        <row r="203">
          <cell r="A203">
            <v>5151957</v>
          </cell>
          <cell r="B203" t="str">
            <v>FAYETTE : REPLACE POLE_100 N 190 E</v>
          </cell>
        </row>
        <row r="204">
          <cell r="A204">
            <v>5152145</v>
          </cell>
          <cell r="B204" t="str">
            <v>SPANISH FORK-HELPER 46KV(STR.147-149,192</v>
          </cell>
        </row>
        <row r="205">
          <cell r="A205">
            <v>5152752</v>
          </cell>
          <cell r="B205" t="str">
            <v>PR HELPER-WILLOW CRK 46KV LINE</v>
          </cell>
        </row>
        <row r="206">
          <cell r="A206">
            <v>5153827</v>
          </cell>
          <cell r="B206" t="str">
            <v>ATF:OGD-5273 W 4000 S, BURNED OFF POLE</v>
          </cell>
        </row>
        <row r="207">
          <cell r="A207">
            <v>5153935</v>
          </cell>
          <cell r="B207" t="str">
            <v>ATF/45' POLE/SKULL VALLEY FP047500</v>
          </cell>
        </row>
        <row r="208">
          <cell r="A208">
            <v>5153937</v>
          </cell>
          <cell r="B208" t="str">
            <v>ATF/45' POLE/100 N EMERALD RD-TOOELE</v>
          </cell>
        </row>
        <row r="209">
          <cell r="A209">
            <v>5154248</v>
          </cell>
          <cell r="B209" t="str">
            <v>FPIA FP 180101 RPL POLE DEW11</v>
          </cell>
        </row>
        <row r="210">
          <cell r="A210">
            <v>5154444</v>
          </cell>
          <cell r="B210" t="str">
            <v>ATF OVH PRI FP 034907 4124 S REDWOOD RD</v>
          </cell>
        </row>
        <row r="211">
          <cell r="A211">
            <v>5154465</v>
          </cell>
          <cell r="B211" t="str">
            <v>ATF OVH PRI FP 104601 4908 REDWOOD RD</v>
          </cell>
        </row>
        <row r="212">
          <cell r="A212">
            <v>5154483</v>
          </cell>
          <cell r="B212" t="str">
            <v>ORANGEVILLE : R M P. 310 W 100 S</v>
          </cell>
        </row>
        <row r="213">
          <cell r="A213">
            <v>5154485</v>
          </cell>
          <cell r="B213" t="str">
            <v>DELTA : R M P 3500 S 1448 E</v>
          </cell>
        </row>
        <row r="214">
          <cell r="A214">
            <v>5154486</v>
          </cell>
          <cell r="B214" t="str">
            <v>DELTA : R M P 3800 W 8500 N</v>
          </cell>
        </row>
        <row r="215">
          <cell r="A215">
            <v>5154863</v>
          </cell>
          <cell r="B215" t="str">
            <v>RMP REPL DAMAGED LINE REG BANK MILFORD</v>
          </cell>
        </row>
        <row r="216">
          <cell r="A216">
            <v>5154904</v>
          </cell>
          <cell r="B216" t="str">
            <v>ATF:3025 CY AVE REPLACE POLE</v>
          </cell>
        </row>
        <row r="217">
          <cell r="A217">
            <v>5155990</v>
          </cell>
          <cell r="B217" t="str">
            <v>RMP, REPLACE 30' POLE.S OF MONT.CRK #444</v>
          </cell>
        </row>
        <row r="218">
          <cell r="A218">
            <v>5156720</v>
          </cell>
          <cell r="B218" t="str">
            <v>INSTALL POLE FOR STREET LIGHT SERVICE</v>
          </cell>
        </row>
        <row r="219">
          <cell r="A219">
            <v>5157531</v>
          </cell>
          <cell r="B219" t="str">
            <v>REPLACE BURNED POLE AT 998 E 1200 N SHL</v>
          </cell>
        </row>
        <row r="220">
          <cell r="A220">
            <v>5158457</v>
          </cell>
          <cell r="B220" t="str">
            <v>ATF: REPLACE BURNED OFF 40' TANGENT POLE</v>
          </cell>
        </row>
        <row r="221">
          <cell r="A221">
            <v>5159063</v>
          </cell>
          <cell r="B221" t="str">
            <v>REPLACE 2 DAMAGED POLES KTT21 HWY 20</v>
          </cell>
        </row>
        <row r="222">
          <cell r="A222">
            <v>5159682</v>
          </cell>
          <cell r="B222" t="str">
            <v>DELTA ROCKY MT POWER 1500 E 1720 S</v>
          </cell>
        </row>
        <row r="223">
          <cell r="A223">
            <v>5159839</v>
          </cell>
          <cell r="B223" t="str">
            <v>RI DELTA-CLEAR LAKE 46KV LINE</v>
          </cell>
        </row>
        <row r="224">
          <cell r="A224">
            <v>5160100</v>
          </cell>
          <cell r="B224" t="str">
            <v>AF NEBO-GUNNISON #2 46KV LINE</v>
          </cell>
        </row>
        <row r="225">
          <cell r="A225">
            <v>5160142</v>
          </cell>
          <cell r="B225" t="str">
            <v>OLMSTED - SANTAQUIN #1 46KV (STR. 101)</v>
          </cell>
        </row>
        <row r="226">
          <cell r="A226">
            <v>5160170</v>
          </cell>
          <cell r="B226" t="str">
            <v>OLMSTED - SANTAQUIN #2 46KV (STR. 127)</v>
          </cell>
        </row>
        <row r="227">
          <cell r="A227">
            <v>5164502</v>
          </cell>
          <cell r="B227" t="str">
            <v>CAMP WILLIAMS - SIGURD #1 345KV(STR.666)</v>
          </cell>
        </row>
        <row r="228">
          <cell r="A228">
            <v>5164533</v>
          </cell>
          <cell r="B228" t="str">
            <v>AMALGA-PRESTON 46 KV WESTON TAP #15</v>
          </cell>
        </row>
        <row r="229">
          <cell r="A229">
            <v>5165445</v>
          </cell>
          <cell r="B229" t="str">
            <v>ATF 2SPANS DOWN 8145 W 3500 S</v>
          </cell>
        </row>
        <row r="230">
          <cell r="A230">
            <v>5165456</v>
          </cell>
          <cell r="B230" t="str">
            <v>DCP/CBN-11/REPLACE POLE/HWY 123 E.CARBON</v>
          </cell>
        </row>
        <row r="231">
          <cell r="A231">
            <v>5165679</v>
          </cell>
          <cell r="B231" t="str">
            <v>HALE - NEBO 138KV (STR. 201)</v>
          </cell>
        </row>
        <row r="232">
          <cell r="A232">
            <v>5166043</v>
          </cell>
          <cell r="B232" t="str">
            <v>ATF/SPAN OF WIRE/8370 W 3500 S</v>
          </cell>
        </row>
        <row r="233">
          <cell r="A233">
            <v>5166070</v>
          </cell>
          <cell r="B233" t="str">
            <v>ATF/SPAN OF STREETLIGHT WIRE/3127 S 8400</v>
          </cell>
        </row>
        <row r="234">
          <cell r="A234">
            <v>5166081</v>
          </cell>
          <cell r="B234" t="str">
            <v>ATF/SPAN OF WIRE/621 W 9TH AVE, MDVL</v>
          </cell>
        </row>
        <row r="235">
          <cell r="A235">
            <v>5166528</v>
          </cell>
          <cell r="B235" t="str">
            <v>ROCKY MT POWER: WHITE PINE REPLACE TRANS</v>
          </cell>
        </row>
        <row r="236">
          <cell r="A236">
            <v>5167220</v>
          </cell>
          <cell r="B236" t="str">
            <v>AFT:166 W MAIN;CHGD OUT DAMAGED POLE</v>
          </cell>
        </row>
        <row r="237">
          <cell r="A237">
            <v>5167370</v>
          </cell>
          <cell r="B237" t="str">
            <v>ROC:9H430 LIGHTNING DAMAGED POLE PATRICK</v>
          </cell>
        </row>
        <row r="238">
          <cell r="A238">
            <v>5168163</v>
          </cell>
          <cell r="B238" t="str">
            <v>4400 W APPROX 14000 N EAST GARLAND,UTAH</v>
          </cell>
        </row>
        <row r="239">
          <cell r="A239">
            <v>5168477</v>
          </cell>
          <cell r="B239" t="str">
            <v>RI PINE CREEK TAP 46KV LINE</v>
          </cell>
        </row>
        <row r="240">
          <cell r="A240">
            <v>5168543</v>
          </cell>
          <cell r="B240" t="str">
            <v>PR BLACKHAWK-FERRON 69KV LINE</v>
          </cell>
        </row>
        <row r="241">
          <cell r="A241">
            <v>5168782</v>
          </cell>
          <cell r="B241" t="str">
            <v>RICHFIELD; R M P 3150 N 2350 E   (DCP)</v>
          </cell>
        </row>
        <row r="242">
          <cell r="A242">
            <v>5168819</v>
          </cell>
          <cell r="B242" t="str">
            <v>PR COLUMBIA-THOMPSON 46KV LINE</v>
          </cell>
        </row>
        <row r="243">
          <cell r="A243">
            <v>5169918</v>
          </cell>
          <cell r="B243" t="str">
            <v>PR HELPER-COLUMBIA #2 46KV LINE</v>
          </cell>
        </row>
        <row r="244">
          <cell r="A244">
            <v>5169922</v>
          </cell>
          <cell r="B244" t="str">
            <v>PR HELPER-WILLOW CRK 46KV LINE</v>
          </cell>
        </row>
        <row r="245">
          <cell r="A245">
            <v>5170071</v>
          </cell>
          <cell r="B245" t="str">
            <v>ATF/40'POLE+25KVA XFRM/11010 S 1300 W</v>
          </cell>
        </row>
        <row r="246">
          <cell r="A246">
            <v>5170073</v>
          </cell>
          <cell r="B246" t="str">
            <v>ATF/45' POLE-POLE FIRE/7256 W 13320 S</v>
          </cell>
        </row>
        <row r="247">
          <cell r="A247">
            <v>5170082</v>
          </cell>
          <cell r="B247" t="str">
            <v>CLARION: R M P WIND DAMAGED 1000 CLARION</v>
          </cell>
        </row>
        <row r="248">
          <cell r="A248">
            <v>5170298</v>
          </cell>
          <cell r="B248" t="str">
            <v>BRUNSWICK #813</v>
          </cell>
        </row>
        <row r="249">
          <cell r="A249">
            <v>5171837</v>
          </cell>
          <cell r="B249" t="str">
            <v>ATF/RPLC SEC WIRE/4550 S SUNCREST DR</v>
          </cell>
        </row>
        <row r="250">
          <cell r="A250">
            <v>5172488</v>
          </cell>
          <cell r="B250" t="str">
            <v>ATF/RPLC XFMR/2751 W 3100 S/FP284406</v>
          </cell>
        </row>
        <row r="251">
          <cell r="A251">
            <v>5172540</v>
          </cell>
          <cell r="B251" t="str">
            <v>ATF: WEBER-DEVILS SLIDE #1 46 KV LINE.</v>
          </cell>
        </row>
        <row r="252">
          <cell r="A252">
            <v>5172950</v>
          </cell>
          <cell r="B252" t="str">
            <v>ATF:YLWTAIL-BLNGS 161KV: RPLC INSUL-6/6</v>
          </cell>
        </row>
        <row r="253">
          <cell r="A253">
            <v>5173197</v>
          </cell>
          <cell r="B253" t="str">
            <v>RMP REPL BAD XFMR FP#361600 GREENVILLE</v>
          </cell>
        </row>
        <row r="254">
          <cell r="A254">
            <v>5173228</v>
          </cell>
          <cell r="B254" t="str">
            <v>OLMSTED - SANTAQUIN #1 46KV(STR.431&amp;434)</v>
          </cell>
        </row>
        <row r="255">
          <cell r="A255">
            <v>5173597</v>
          </cell>
          <cell r="B255" t="str">
            <v>AF NEBO-DELTA 46KV LINE</v>
          </cell>
        </row>
        <row r="256">
          <cell r="A256">
            <v>5174274</v>
          </cell>
          <cell r="B256" t="str">
            <v>ATF RPL UG XF FP 344900 7800 S BACCHUS H</v>
          </cell>
        </row>
        <row r="257">
          <cell r="A257">
            <v>5174316</v>
          </cell>
          <cell r="B257" t="str">
            <v>AF NEBO-GUNNISON #2 46KV LINE</v>
          </cell>
        </row>
        <row r="258">
          <cell r="A258">
            <v>5174487</v>
          </cell>
          <cell r="B258" t="str">
            <v>BACCHUS-OQUIRRH 46 KV LINE #36 &amp; #37</v>
          </cell>
        </row>
        <row r="259">
          <cell r="A259">
            <v>5175421</v>
          </cell>
          <cell r="B259" t="str">
            <v>DOU:5H288 R/R 15 KV HYD RECLOSER 5H234</v>
          </cell>
        </row>
        <row r="260">
          <cell r="A260">
            <v>5176035</v>
          </cell>
          <cell r="B260" t="str">
            <v>AURORA : DCP_ 245 E 300 S, AURORA,</v>
          </cell>
        </row>
        <row r="261">
          <cell r="A261">
            <v>5176305</v>
          </cell>
          <cell r="B261" t="str">
            <v>SALINA: 324 S SANDY LANE</v>
          </cell>
        </row>
        <row r="262">
          <cell r="A262">
            <v>5176660</v>
          </cell>
          <cell r="B262" t="str">
            <v>AF NEBO-DELTA 46KV LINE</v>
          </cell>
        </row>
        <row r="263">
          <cell r="A263">
            <v>5176665</v>
          </cell>
          <cell r="B263" t="str">
            <v>ATF:YLWTAIL-CSPR(MT)230KV:RPLC X-A #6/1</v>
          </cell>
        </row>
        <row r="264">
          <cell r="A264">
            <v>5176776</v>
          </cell>
          <cell r="B264" t="str">
            <v>ATF/DUE TO STORM-DMGD POLE/3300 W 3500 N</v>
          </cell>
        </row>
        <row r="265">
          <cell r="A265">
            <v>5176780</v>
          </cell>
          <cell r="B265" t="str">
            <v>ATF:YLWTAIL-BLNGS 161KV:RPLC X-A 2 STRS</v>
          </cell>
        </row>
        <row r="266">
          <cell r="A266">
            <v>5176804</v>
          </cell>
          <cell r="B266" t="str">
            <v>ATF/25KVA OVH XFRM IN BANK/930 S RIO GRA</v>
          </cell>
        </row>
        <row r="267">
          <cell r="A267">
            <v>5176849</v>
          </cell>
          <cell r="B267" t="str">
            <v>TIMP - SPANISH FORK 138KV (STR. 260)</v>
          </cell>
        </row>
        <row r="268">
          <cell r="A268">
            <v>5177423</v>
          </cell>
          <cell r="B268" t="str">
            <v>MONORE : STORM DAMAGE TRANS 1200 W 400 S</v>
          </cell>
        </row>
        <row r="269">
          <cell r="A269">
            <v>5177995</v>
          </cell>
          <cell r="B269" t="str">
            <v>HAM#12-IEW-REPLACE BURNT POLE</v>
          </cell>
        </row>
        <row r="270">
          <cell r="A270">
            <v>5179070</v>
          </cell>
          <cell r="B270" t="str">
            <v>RMP-REPL.40'-3-PH.TANG.61EAST 400N.PANG.</v>
          </cell>
        </row>
        <row r="271">
          <cell r="A271">
            <v>5182749</v>
          </cell>
          <cell r="B271" t="str">
            <v>ROC:9H910:ATF, OCI LINE 1-REPLACE POLE</v>
          </cell>
        </row>
        <row r="272">
          <cell r="A272">
            <v>5182777</v>
          </cell>
          <cell r="B272" t="str">
            <v>AF NEBO-DELTA 46KV LINE</v>
          </cell>
        </row>
        <row r="273">
          <cell r="A273">
            <v>5182951</v>
          </cell>
          <cell r="B273" t="str">
            <v>ATF CHANGE OUT 40 FT POLE 3754 S 2000 E</v>
          </cell>
        </row>
        <row r="274">
          <cell r="A274">
            <v>5182997</v>
          </cell>
          <cell r="B274" t="str">
            <v>ATF-DOU-ANTELOPE MINE RD REPLC XFRMR</v>
          </cell>
        </row>
        <row r="275">
          <cell r="A275">
            <v>5183042</v>
          </cell>
          <cell r="B275" t="str">
            <v>MLD#13 REPLACE FPI A COND POLE MALAD ID</v>
          </cell>
        </row>
        <row r="276">
          <cell r="A276">
            <v>5183247</v>
          </cell>
          <cell r="B276" t="str">
            <v>ATF/RPL 100' #2 TRI SER/2615 ROWLAND DR</v>
          </cell>
        </row>
        <row r="277">
          <cell r="A277">
            <v>5183434</v>
          </cell>
          <cell r="B277" t="str">
            <v>RI SIGURD-GUNNISON #1 46KV LINE</v>
          </cell>
        </row>
        <row r="278">
          <cell r="A278">
            <v>5183581</v>
          </cell>
          <cell r="B278" t="str">
            <v>RMP:REPL.STRMDAMGEPOLE-JOSEPH ONRAMP-I70</v>
          </cell>
        </row>
        <row r="279">
          <cell r="A279">
            <v>5183778</v>
          </cell>
          <cell r="B279" t="str">
            <v>ATF:SOG-5835 S 825 E, REPL OH XFRM "HEAT</v>
          </cell>
        </row>
        <row r="280">
          <cell r="A280">
            <v>5183784</v>
          </cell>
          <cell r="B280" t="str">
            <v>ATF:PRY-2450 S 1200 W, BURNED POLE</v>
          </cell>
        </row>
        <row r="281">
          <cell r="A281">
            <v>5184031</v>
          </cell>
          <cell r="B281" t="str">
            <v>ROCKYMTPOWER:REPL.CAPBANK-515E500N-RICH</v>
          </cell>
        </row>
        <row r="282">
          <cell r="A282">
            <v>5185920</v>
          </cell>
          <cell r="B282" t="str">
            <v>RMP CIRCLEVILLE 170 S 100 W</v>
          </cell>
        </row>
        <row r="283">
          <cell r="A283">
            <v>5187144</v>
          </cell>
          <cell r="B283" t="str">
            <v>ATF/RPLC POLE/1538 E 7380 S/FP 283501</v>
          </cell>
        </row>
        <row r="284">
          <cell r="A284">
            <v>5187147</v>
          </cell>
          <cell r="B284" t="str">
            <v>ATF/RPLC XFMR/6814 S 1300 E/FP208200</v>
          </cell>
        </row>
        <row r="285">
          <cell r="A285">
            <v>5187148</v>
          </cell>
          <cell r="B285" t="str">
            <v>ATF/40' POLE/579 E 1700 S (ALLEY)</v>
          </cell>
        </row>
        <row r="286">
          <cell r="A286">
            <v>5187156</v>
          </cell>
          <cell r="B286" t="str">
            <v>ATF/RPLC 100 FT OPEN WIRE/2113 E CYRSTAL</v>
          </cell>
        </row>
        <row r="287">
          <cell r="A287">
            <v>5187252</v>
          </cell>
          <cell r="B287" t="str">
            <v>ATF STORM DAMAGE, 3500 E. 1496 S REXBURG</v>
          </cell>
        </row>
        <row r="288">
          <cell r="A288">
            <v>5187257</v>
          </cell>
          <cell r="B288" t="str">
            <v>ATF/RPLC XFMR/1700 S 1370 E/FP 160504</v>
          </cell>
        </row>
        <row r="289">
          <cell r="A289">
            <v>5187387</v>
          </cell>
          <cell r="B289" t="str">
            <v>ATF/RPLC POLE/2940 S METROPOLITAN WAY</v>
          </cell>
        </row>
        <row r="290">
          <cell r="A290">
            <v>5187397</v>
          </cell>
          <cell r="B290" t="str">
            <v>DELTA : R M P 490 N 3000 W</v>
          </cell>
        </row>
        <row r="291">
          <cell r="A291">
            <v>5187410</v>
          </cell>
          <cell r="B291" t="str">
            <v>ATF/RPLC POLE/138 E 1100 N NSL/FP361101</v>
          </cell>
        </row>
        <row r="292">
          <cell r="A292">
            <v>5187440</v>
          </cell>
          <cell r="B292" t="str">
            <v>ATF-STORM 5-21-2008-SUGAR CITY</v>
          </cell>
        </row>
        <row r="293">
          <cell r="A293">
            <v>5187533</v>
          </cell>
          <cell r="B293" t="str">
            <v>ATF/POLE FIRE 45' POLE/39 W 2590 S</v>
          </cell>
        </row>
        <row r="294">
          <cell r="A294">
            <v>5187571</v>
          </cell>
          <cell r="B294" t="str">
            <v>ATF/40' POLE-FIRE/141 W HAVEN AVE (2305</v>
          </cell>
        </row>
        <row r="295">
          <cell r="A295">
            <v>5187584</v>
          </cell>
          <cell r="B295" t="str">
            <v>ATF/POLE FIRE-40' POLE/141 W HAVEN AVE (</v>
          </cell>
        </row>
        <row r="296">
          <cell r="A296">
            <v>5187662</v>
          </cell>
          <cell r="B296" t="str">
            <v>ATF REPLACED METER POLE, 2462 E 3000 NO.</v>
          </cell>
        </row>
        <row r="297">
          <cell r="A297">
            <v>5187669</v>
          </cell>
          <cell r="B297" t="str">
            <v>PR HELPER-COLUMBIA #2 46KV LINE</v>
          </cell>
        </row>
        <row r="298">
          <cell r="A298">
            <v>5187699</v>
          </cell>
          <cell r="B298" t="str">
            <v>ATF-STORM-TANGENT POLE WTK12</v>
          </cell>
        </row>
        <row r="299">
          <cell r="A299">
            <v>5187701</v>
          </cell>
          <cell r="B299" t="str">
            <v>ATF REPLACED TRANSF.POLE, 3654 E 800 NO.</v>
          </cell>
        </row>
        <row r="300">
          <cell r="A300">
            <v>5187714</v>
          </cell>
          <cell r="B300" t="str">
            <v>PR SPANISH FORK-CARBON 46KV LINE</v>
          </cell>
        </row>
        <row r="301">
          <cell r="A301">
            <v>5187724</v>
          </cell>
          <cell r="B301" t="str">
            <v>OLMSTED-SANTAQUIN #1 46KV (#252 &amp; #255)</v>
          </cell>
        </row>
        <row r="302">
          <cell r="A302">
            <v>5187725</v>
          </cell>
          <cell r="B302" t="str">
            <v>PR BLACKHAWK-FERRON 69KV LINE</v>
          </cell>
        </row>
        <row r="303">
          <cell r="A303">
            <v>5187727</v>
          </cell>
          <cell r="B303" t="str">
            <v>ATF-STORM-BAD TRANS STA13</v>
          </cell>
        </row>
        <row r="304">
          <cell r="A304">
            <v>5187754</v>
          </cell>
          <cell r="B304" t="str">
            <v>MG CAMP WILLIAMS-4 CORNERS 345KV LINE</v>
          </cell>
        </row>
        <row r="305">
          <cell r="A305">
            <v>5187755</v>
          </cell>
          <cell r="B305" t="str">
            <v>JORDAN-NORTHWEST 46KV LINE REPL.STR.#22</v>
          </cell>
        </row>
        <row r="306">
          <cell r="A306">
            <v>5187802</v>
          </cell>
          <cell r="B306" t="str">
            <v>ATF REPLACED JUNCTION POLE, 4100 E 600 N</v>
          </cell>
        </row>
        <row r="307">
          <cell r="A307">
            <v>5187985</v>
          </cell>
          <cell r="B307" t="str">
            <v>R M P DURNED POLE HWY 31 MILE POST 44</v>
          </cell>
        </row>
        <row r="308">
          <cell r="A308">
            <v>5188156</v>
          </cell>
          <cell r="B308" t="str">
            <v>RITER-STAUFFER 46KV LINE REPL.#10 STORM</v>
          </cell>
        </row>
        <row r="309">
          <cell r="A309">
            <v>5188261</v>
          </cell>
          <cell r="B309" t="str">
            <v>ROCKY MT POWER:RR 3 PH. POLE OVID,ID</v>
          </cell>
        </row>
        <row r="310">
          <cell r="A310">
            <v>5188396</v>
          </cell>
          <cell r="B310" t="str">
            <v>STM LAR 5H88 5H36 REPAIR DAMAGES, STORM</v>
          </cell>
        </row>
        <row r="311">
          <cell r="A311">
            <v>5188551</v>
          </cell>
          <cell r="B311" t="str">
            <v>MONORE : R M P 400 S 1760 W</v>
          </cell>
        </row>
        <row r="312">
          <cell r="A312">
            <v>5188552</v>
          </cell>
          <cell r="B312" t="str">
            <v>DELTA : RMP 3800 W 150 N</v>
          </cell>
        </row>
        <row r="313">
          <cell r="A313">
            <v>5188560</v>
          </cell>
          <cell r="B313" t="str">
            <v>ATF WOR 4H102: RMP, CONTINENTAL FIELD</v>
          </cell>
        </row>
        <row r="314">
          <cell r="A314">
            <v>5190239</v>
          </cell>
          <cell r="B314" t="str">
            <v>RMP- STORM- KILGORE</v>
          </cell>
        </row>
        <row r="315">
          <cell r="A315">
            <v>10035181</v>
          </cell>
          <cell r="B315" t="str">
            <v>SNARR: #1 CAP REPACE POWER FUSES-STORM</v>
          </cell>
        </row>
        <row r="316">
          <cell r="A316">
            <v>15510285</v>
          </cell>
          <cell r="B316" t="str">
            <v>STM: PEN, 01/04/08, WIND-MISSION AREA</v>
          </cell>
        </row>
        <row r="317">
          <cell r="A317">
            <v>15510369</v>
          </cell>
          <cell r="B317" t="str">
            <v>STM: MTS Dist 01/03/07 Wind &amp; Snow vario</v>
          </cell>
        </row>
        <row r="318">
          <cell r="A318">
            <v>15510773</v>
          </cell>
          <cell r="B318" t="str">
            <v>STM: COT Dist 01/04/08 WIND STORM</v>
          </cell>
        </row>
        <row r="319">
          <cell r="A319">
            <v>15510798</v>
          </cell>
          <cell r="B319" t="str">
            <v>STM: KFC Dist 5L82 winter wind storm</v>
          </cell>
        </row>
        <row r="320">
          <cell r="A320">
            <v>15510801</v>
          </cell>
          <cell r="B320" t="str">
            <v>STM: KLA Dist 5L44 winter wind storm</v>
          </cell>
        </row>
        <row r="321">
          <cell r="A321">
            <v>15510827</v>
          </cell>
          <cell r="B321" t="str">
            <v>STM: ROS Dist 1-4-08 Wind/Rain - Various</v>
          </cell>
        </row>
        <row r="322">
          <cell r="A322">
            <v>15510833</v>
          </cell>
          <cell r="B322" t="str">
            <v>STM: ROS Trans 1-4-08 Wind/Rain Storm</v>
          </cell>
        </row>
        <row r="323">
          <cell r="A323">
            <v>15510839</v>
          </cell>
          <cell r="B323" t="str">
            <v>STM: GRA Dist 01-04-2008 WIND STORM</v>
          </cell>
        </row>
        <row r="324">
          <cell r="A324">
            <v>15510840</v>
          </cell>
          <cell r="B324" t="str">
            <v>STM: WAL 01/04/2008 Various Locations</v>
          </cell>
        </row>
        <row r="325">
          <cell r="A325">
            <v>15510843</v>
          </cell>
          <cell r="B325" t="str">
            <v>STM: CRE DIST 01/04/08 WIND/RAIN</v>
          </cell>
        </row>
        <row r="326">
          <cell r="A326">
            <v>15510844</v>
          </cell>
          <cell r="B326" t="str">
            <v>STM: MED Dist 01/04/08 Wind &amp; Rain Storm</v>
          </cell>
        </row>
        <row r="327">
          <cell r="A327">
            <v>15510845</v>
          </cell>
          <cell r="B327" t="str">
            <v>OVH PRI FP 221501 10774 E BIG COTTONWOOD</v>
          </cell>
        </row>
        <row r="328">
          <cell r="A328">
            <v>15510847</v>
          </cell>
          <cell r="B328" t="str">
            <v>OVH PRI FP 344201 3950 S 2300 E</v>
          </cell>
        </row>
        <row r="329">
          <cell r="A329">
            <v>15510848</v>
          </cell>
          <cell r="B329" t="str">
            <v>FLD CWK FP 158901 2546 E NOTTINGHAM WAY</v>
          </cell>
        </row>
        <row r="330">
          <cell r="A330">
            <v>15510849</v>
          </cell>
          <cell r="B330" t="str">
            <v>FLD CWK FP 151805 1459 S YUMA AVE (2060S</v>
          </cell>
        </row>
        <row r="331">
          <cell r="A331">
            <v>15510850</v>
          </cell>
          <cell r="B331" t="str">
            <v>OVH PRI FP 169503 1970 E LOGAN AVE (1600</v>
          </cell>
        </row>
        <row r="332">
          <cell r="A332">
            <v>15510851</v>
          </cell>
          <cell r="B332" t="str">
            <v>OVH PRI FP 084201 910 E 5290 S</v>
          </cell>
        </row>
        <row r="333">
          <cell r="A333">
            <v>15510857</v>
          </cell>
          <cell r="B333" t="str">
            <v>STM: ENT Dist 01/04/08 Wind Storm</v>
          </cell>
        </row>
        <row r="334">
          <cell r="A334">
            <v>15510863</v>
          </cell>
          <cell r="B334" t="str">
            <v>OVH SER FP 013904 4161 JUPITER DR</v>
          </cell>
        </row>
        <row r="335">
          <cell r="A335">
            <v>15510864</v>
          </cell>
          <cell r="B335" t="str">
            <v>OVH PRI FP 013903 4251 NEPTUNE DR</v>
          </cell>
        </row>
        <row r="336">
          <cell r="A336">
            <v>15510865</v>
          </cell>
          <cell r="B336" t="str">
            <v>OVH PRI FP 352006 3491 HERMES DR</v>
          </cell>
        </row>
        <row r="337">
          <cell r="A337">
            <v>15510866</v>
          </cell>
          <cell r="B337" t="str">
            <v>OVH PRI FP 352202 BRIGHTON SKI RESORT</v>
          </cell>
        </row>
        <row r="338">
          <cell r="A338">
            <v>15510867</v>
          </cell>
          <cell r="B338" t="str">
            <v>OVH PRI FP 278229 1460 W 850 N</v>
          </cell>
        </row>
        <row r="339">
          <cell r="A339">
            <v>15510868</v>
          </cell>
          <cell r="B339" t="str">
            <v>OVH PRI FP 230402 2435 WILSHIRE DR</v>
          </cell>
        </row>
        <row r="340">
          <cell r="A340">
            <v>15510869</v>
          </cell>
          <cell r="B340" t="str">
            <v>FLD CWK FP 235302 2550 S 900 E</v>
          </cell>
        </row>
        <row r="341">
          <cell r="A341">
            <v>15510870</v>
          </cell>
          <cell r="B341" t="str">
            <v>FLD CWK FP 273201 1900 W 3300 S</v>
          </cell>
        </row>
        <row r="342">
          <cell r="A342">
            <v>15510871</v>
          </cell>
          <cell r="B342" t="str">
            <v>OVH PRI FP 236208 2620 S 900 W</v>
          </cell>
        </row>
        <row r="343">
          <cell r="A343">
            <v>15510872</v>
          </cell>
          <cell r="B343" t="str">
            <v>OVH PRI FP 168500 1970 LOGAN AVE</v>
          </cell>
        </row>
        <row r="344">
          <cell r="A344">
            <v>15510873</v>
          </cell>
          <cell r="B344" t="str">
            <v>OVH PRI FP 014100 1601 E EMIGRATION CYN</v>
          </cell>
        </row>
        <row r="345">
          <cell r="A345">
            <v>15510881</v>
          </cell>
          <cell r="B345" t="str">
            <v>STM LAYTON DIST STORM 01/04/08 EXP</v>
          </cell>
        </row>
        <row r="346">
          <cell r="A346">
            <v>15510887</v>
          </cell>
          <cell r="B346" t="str">
            <v>STM SL METRO DIST STORM 01/04/08 EXP</v>
          </cell>
        </row>
        <row r="347">
          <cell r="A347">
            <v>15510888</v>
          </cell>
          <cell r="B347" t="str">
            <v>STM JORDAN VY DIST STORM 01/04/08 EXP</v>
          </cell>
        </row>
        <row r="348">
          <cell r="A348">
            <v>15510889</v>
          </cell>
          <cell r="B348" t="str">
            <v>STM TOOELE DIST STORM 01/04/08 EXP</v>
          </cell>
        </row>
        <row r="349">
          <cell r="A349">
            <v>15510890</v>
          </cell>
          <cell r="B349" t="str">
            <v>STM AMERICAN F DIST STORM 01/04/08 EXP</v>
          </cell>
        </row>
        <row r="350">
          <cell r="A350">
            <v>15510891</v>
          </cell>
          <cell r="B350" t="str">
            <v>STM RICHFIELD DIST STORM 01/04/08 EXP</v>
          </cell>
        </row>
        <row r="351">
          <cell r="A351">
            <v>15510892</v>
          </cell>
          <cell r="B351" t="str">
            <v>STM VERNAL DIST STORM 01/04/08 EXP</v>
          </cell>
        </row>
        <row r="352">
          <cell r="A352">
            <v>15510893</v>
          </cell>
          <cell r="B352" t="str">
            <v>STM PARK CITY DIST STORM 01/04/08 EXP</v>
          </cell>
        </row>
        <row r="353">
          <cell r="A353">
            <v>15510895</v>
          </cell>
          <cell r="B353" t="str">
            <v>STM: REX 1/04/2008 Storm Dist. Exp.</v>
          </cell>
        </row>
        <row r="354">
          <cell r="A354">
            <v>15510896</v>
          </cell>
          <cell r="B354" t="str">
            <v>STM: PRE 1/04/2008 Storm Dist. Exp.</v>
          </cell>
        </row>
        <row r="355">
          <cell r="A355">
            <v>15510897</v>
          </cell>
          <cell r="B355" t="str">
            <v>STM: SMI 1/04/2008 Storm Dist. Exp.</v>
          </cell>
        </row>
        <row r="356">
          <cell r="A356">
            <v>15510898</v>
          </cell>
          <cell r="B356" t="str">
            <v>STM: TRE 1/04/2008 Storm Dist. Exp.</v>
          </cell>
        </row>
        <row r="357">
          <cell r="A357">
            <v>15510899</v>
          </cell>
          <cell r="B357" t="str">
            <v>STM: OGD 1/04/2008 Storm Dist. Exp.</v>
          </cell>
        </row>
        <row r="358">
          <cell r="A358">
            <v>15510900</v>
          </cell>
          <cell r="B358" t="str">
            <v>STM: CAS 1/04/2008 Storm Dist. Exp.</v>
          </cell>
        </row>
        <row r="359">
          <cell r="A359">
            <v>15510901</v>
          </cell>
          <cell r="B359" t="str">
            <v>STM: DOU 1/04/2008 Storm Dist. Exp.</v>
          </cell>
        </row>
        <row r="360">
          <cell r="A360">
            <v>15510902</v>
          </cell>
          <cell r="B360" t="str">
            <v>STM: RIV 1/04/2008 Storm Dist. Exp.</v>
          </cell>
        </row>
        <row r="361">
          <cell r="A361">
            <v>15510903</v>
          </cell>
          <cell r="B361" t="str">
            <v>STM: COD 1/04/2008 Storm Dist. Exp.</v>
          </cell>
        </row>
        <row r="362">
          <cell r="A362">
            <v>15510904</v>
          </cell>
          <cell r="B362" t="str">
            <v>STM: ROC 1/04/2008 Storm Dist. Exp.</v>
          </cell>
        </row>
        <row r="363">
          <cell r="A363">
            <v>15510905</v>
          </cell>
          <cell r="B363" t="str">
            <v>STM: PIN 1/04/2008 Storm Dist. Exp.</v>
          </cell>
        </row>
        <row r="364">
          <cell r="A364">
            <v>15510906</v>
          </cell>
          <cell r="B364" t="str">
            <v>STM: EVA 1/04/2008 Storm Dist. Exp.</v>
          </cell>
        </row>
        <row r="365">
          <cell r="A365">
            <v>15510907</v>
          </cell>
          <cell r="B365" t="str">
            <v>STM: RAW 1/04/2008 Storm Dist. Exp.</v>
          </cell>
        </row>
        <row r="366">
          <cell r="A366">
            <v>15510908</v>
          </cell>
          <cell r="B366" t="str">
            <v>STM: LAR 1/04/2008 Storm Dist. Exp.</v>
          </cell>
        </row>
        <row r="367">
          <cell r="A367">
            <v>15510909</v>
          </cell>
          <cell r="B367" t="str">
            <v>STM: WOR 1/04/2008 Storm Dist. Exp.</v>
          </cell>
        </row>
        <row r="368">
          <cell r="A368">
            <v>15510910</v>
          </cell>
          <cell r="B368" t="str">
            <v>STM: MON 1/04/2008 Storm Dist. Exp.</v>
          </cell>
        </row>
        <row r="369">
          <cell r="A369">
            <v>15510914</v>
          </cell>
          <cell r="B369" t="str">
            <v>STM PRICE DIST STORM 01/04/08 EXP</v>
          </cell>
        </row>
        <row r="370">
          <cell r="A370">
            <v>15510915</v>
          </cell>
          <cell r="B370" t="str">
            <v>STM CEDAR DIST STORM 01/04/08 EXP</v>
          </cell>
        </row>
        <row r="371">
          <cell r="A371">
            <v>15510916</v>
          </cell>
          <cell r="B371" t="str">
            <v>STM MOAB DIST STORM 01/04/08 EXP</v>
          </cell>
        </row>
        <row r="372">
          <cell r="A372">
            <v>15510958</v>
          </cell>
          <cell r="B372" t="str">
            <v>STM: COO DIST 1-4-2008 RAIN &amp; WIND STORM</v>
          </cell>
        </row>
        <row r="373">
          <cell r="A373">
            <v>15510970</v>
          </cell>
          <cell r="B373" t="str">
            <v>STM: SHE 1/04/2008 Storm Dist. Exp.</v>
          </cell>
        </row>
        <row r="374">
          <cell r="A374">
            <v>15511220</v>
          </cell>
          <cell r="B374" t="str">
            <v>STM: ALB Dist 01/04/2008 WIND STORM</v>
          </cell>
        </row>
        <row r="375">
          <cell r="A375">
            <v>15511267</v>
          </cell>
          <cell r="B375" t="str">
            <v>STM: DAL Dist 01/04/2008 - WIND STORM</v>
          </cell>
        </row>
        <row r="376">
          <cell r="A376">
            <v>15511269</v>
          </cell>
          <cell r="B376" t="str">
            <v>STM: STA Dist 01/04/2008 WIND STORM</v>
          </cell>
        </row>
        <row r="377">
          <cell r="A377">
            <v>15511574</v>
          </cell>
          <cell r="B377" t="str">
            <v>STM: ALB Dist 01/04/08 Junction City WIN</v>
          </cell>
        </row>
        <row r="378">
          <cell r="A378">
            <v>15511575</v>
          </cell>
          <cell r="B378" t="str">
            <v>OVH PRI FP 194318 2532 S 300 E</v>
          </cell>
        </row>
        <row r="379">
          <cell r="A379">
            <v>15511576</v>
          </cell>
          <cell r="B379" t="str">
            <v>OVH PRI FP 018701 4236 S 4150 E</v>
          </cell>
        </row>
        <row r="380">
          <cell r="A380">
            <v>15511577</v>
          </cell>
          <cell r="B380" t="str">
            <v>OVH PRI FP 107306 5122 S HOLLADAY BLVD</v>
          </cell>
        </row>
        <row r="381">
          <cell r="A381">
            <v>15511578</v>
          </cell>
          <cell r="B381" t="str">
            <v>OVH PRI FP 084411 9851 S ANTIMONY  900 E</v>
          </cell>
        </row>
        <row r="382">
          <cell r="A382">
            <v>15511579</v>
          </cell>
          <cell r="B382" t="str">
            <v>OVH PRI FP252601 3685 E 7000 S</v>
          </cell>
        </row>
        <row r="383">
          <cell r="A383">
            <v>15511580</v>
          </cell>
          <cell r="B383" t="str">
            <v>FLD CWK FP 085912 4663 BLACK SWAN 1061E</v>
          </cell>
        </row>
        <row r="384">
          <cell r="A384">
            <v>15511581</v>
          </cell>
          <cell r="B384" t="str">
            <v>OVH SER FP 265101 808 POINSETTIA DR</v>
          </cell>
        </row>
        <row r="385">
          <cell r="A385">
            <v>15511582</v>
          </cell>
          <cell r="B385" t="str">
            <v>FLD CWK FP 276000 1612 W 3500 S</v>
          </cell>
        </row>
        <row r="386">
          <cell r="A386">
            <v>15511583</v>
          </cell>
          <cell r="B386" t="str">
            <v>OVH PRI FP 088900 1210 E 9400 S</v>
          </cell>
        </row>
        <row r="387">
          <cell r="A387">
            <v>15511584</v>
          </cell>
          <cell r="B387" t="str">
            <v>FLD CBRFP026105 4659 DEERCREEK RD</v>
          </cell>
        </row>
        <row r="388">
          <cell r="A388">
            <v>15511585</v>
          </cell>
          <cell r="B388" t="str">
            <v>FLD CBR FP 030904 2140 LINDSAY DR</v>
          </cell>
        </row>
        <row r="389">
          <cell r="A389">
            <v>15511586</v>
          </cell>
          <cell r="B389" t="str">
            <v>FLD GSU FP 041703 3028 WINCHESTER DR</v>
          </cell>
        </row>
        <row r="390">
          <cell r="A390">
            <v>15511587</v>
          </cell>
          <cell r="B390" t="str">
            <v>FLD GSU FP 320501 3733 S 645 E</v>
          </cell>
        </row>
        <row r="391">
          <cell r="A391">
            <v>15511588</v>
          </cell>
          <cell r="B391" t="str">
            <v>OVH PRI FP 318108 565 DELNO DR 4036 S</v>
          </cell>
        </row>
        <row r="392">
          <cell r="A392">
            <v>15511589</v>
          </cell>
          <cell r="B392" t="str">
            <v>OVH FLD FP 050409 4535 S 700 E</v>
          </cell>
        </row>
        <row r="393">
          <cell r="A393">
            <v>15511590</v>
          </cell>
          <cell r="B393" t="str">
            <v>OVH PRI FP 291901 2086 BRENT LN 7050 S</v>
          </cell>
        </row>
        <row r="394">
          <cell r="A394">
            <v>15511591</v>
          </cell>
          <cell r="B394" t="str">
            <v>FLD CWK FP 331606 1380 E 8085 S</v>
          </cell>
        </row>
        <row r="395">
          <cell r="A395">
            <v>15511592</v>
          </cell>
          <cell r="B395" t="str">
            <v>OVH PRI FP044602 1630 OLIVE DR</v>
          </cell>
        </row>
        <row r="396">
          <cell r="A396">
            <v>15511593</v>
          </cell>
          <cell r="B396" t="str">
            <v>OVH PRI FP299603 3010 HIGHLAND DR</v>
          </cell>
        </row>
        <row r="397">
          <cell r="A397">
            <v>15511606</v>
          </cell>
          <cell r="B397" t="str">
            <v>FLD CWK FP 211800 1465 E 6400 S</v>
          </cell>
        </row>
        <row r="398">
          <cell r="A398">
            <v>15511607</v>
          </cell>
          <cell r="B398" t="str">
            <v>OVH PRI FP 251506 3055 S RAINEER AVE</v>
          </cell>
        </row>
        <row r="399">
          <cell r="A399">
            <v>15511608</v>
          </cell>
          <cell r="B399" t="str">
            <v>FLD CWK FP 268241 3381 SANTA ROSA AVE</v>
          </cell>
        </row>
        <row r="400">
          <cell r="A400">
            <v>15511610</v>
          </cell>
          <cell r="B400" t="str">
            <v>OVH PRI FP 356211 3211 E 3925 S</v>
          </cell>
        </row>
        <row r="401">
          <cell r="A401">
            <v>15511614</v>
          </cell>
          <cell r="B401" t="str">
            <v>OVH SEC FP 324205 3917 LUETTA DR</v>
          </cell>
        </row>
        <row r="402">
          <cell r="A402">
            <v>15511615</v>
          </cell>
          <cell r="B402" t="str">
            <v>FLD TPH FP 320303 3879 S 4000 W</v>
          </cell>
        </row>
        <row r="403">
          <cell r="A403">
            <v>15511616</v>
          </cell>
          <cell r="B403" t="str">
            <v>OVH SER FP 072910 4574 W 4745 S</v>
          </cell>
        </row>
        <row r="404">
          <cell r="A404">
            <v>15511617</v>
          </cell>
          <cell r="B404" t="str">
            <v>OVH PRI FP 169119 6085 HIGHLAND DR</v>
          </cell>
        </row>
        <row r="405">
          <cell r="A405">
            <v>15511619</v>
          </cell>
          <cell r="B405" t="str">
            <v>OVH SER FP 339502 3713 S 2000 E</v>
          </cell>
        </row>
        <row r="406">
          <cell r="A406">
            <v>15511620</v>
          </cell>
          <cell r="B406" t="str">
            <v>OVH SEC FP 332100 4041 S 1450 E</v>
          </cell>
        </row>
        <row r="407">
          <cell r="A407">
            <v>15511621</v>
          </cell>
          <cell r="B407" t="str">
            <v>OVH SER FP 220211 2059 E 6805 S</v>
          </cell>
        </row>
        <row r="408">
          <cell r="A408">
            <v>15511622</v>
          </cell>
          <cell r="B408" t="str">
            <v>OVH PRI FP 072007 4595 W 5375 S</v>
          </cell>
        </row>
        <row r="409">
          <cell r="A409">
            <v>15511623</v>
          </cell>
          <cell r="B409" t="str">
            <v>OVH PRI FP 169712 5620 HIGHLAND DR</v>
          </cell>
        </row>
        <row r="410">
          <cell r="A410">
            <v>15511624</v>
          </cell>
          <cell r="B410" t="str">
            <v>FLD TPH FP 026003 3239 WVIEW CIR</v>
          </cell>
        </row>
        <row r="411">
          <cell r="A411">
            <v>15511625</v>
          </cell>
          <cell r="B411" t="str">
            <v>OVH PRI FP 072007 4595 W 5375 S</v>
          </cell>
        </row>
        <row r="412">
          <cell r="A412">
            <v>15511626</v>
          </cell>
          <cell r="B412" t="str">
            <v>OVH PRI  FP 357805 2805 EVERGREEN AVE</v>
          </cell>
        </row>
        <row r="413">
          <cell r="A413">
            <v>15511627</v>
          </cell>
          <cell r="B413" t="str">
            <v>OVH PRI FP 353006 3944 S 3120 E</v>
          </cell>
        </row>
        <row r="414">
          <cell r="A414">
            <v>15511628</v>
          </cell>
          <cell r="B414" t="str">
            <v>FLD FLD FP 325005 1008 HILLVIEW DR #C</v>
          </cell>
        </row>
        <row r="415">
          <cell r="A415">
            <v>15511629</v>
          </cell>
          <cell r="B415" t="str">
            <v>OVH PRI FP 267404 3264 MARIE AVE</v>
          </cell>
        </row>
        <row r="416">
          <cell r="A416">
            <v>15511630</v>
          </cell>
          <cell r="B416" t="str">
            <v>OVH SEC FP 226406 3435 E 6600 S</v>
          </cell>
        </row>
        <row r="417">
          <cell r="A417">
            <v>15511631</v>
          </cell>
          <cell r="B417" t="str">
            <v>OVH PRI FP 044602 1614 E OLIVE DR</v>
          </cell>
        </row>
        <row r="418">
          <cell r="A418">
            <v>15511632</v>
          </cell>
          <cell r="B418" t="str">
            <v>OVH SER FP153901 2460 WALKER LN</v>
          </cell>
        </row>
        <row r="419">
          <cell r="A419">
            <v>15511633</v>
          </cell>
          <cell r="B419" t="str">
            <v>FLD CBR FP 338400 3725 S 1935 E</v>
          </cell>
        </row>
        <row r="420">
          <cell r="A420">
            <v>15511635</v>
          </cell>
          <cell r="B420" t="str">
            <v>OVH PRI FP 020814 4200 S 2700 E</v>
          </cell>
        </row>
        <row r="421">
          <cell r="A421">
            <v>15511636</v>
          </cell>
          <cell r="B421" t="str">
            <v>OVH SER FP027003 3318 OAKCLIFF DR</v>
          </cell>
        </row>
        <row r="422">
          <cell r="A422">
            <v>15511637</v>
          </cell>
          <cell r="B422" t="str">
            <v>FLD CWK FP 117905 4739 FAIRFIELD RD</v>
          </cell>
        </row>
        <row r="423">
          <cell r="A423">
            <v>15511638</v>
          </cell>
          <cell r="B423" t="str">
            <v>OVH PRI FP 290213 725 E 3300 S</v>
          </cell>
        </row>
        <row r="424">
          <cell r="A424">
            <v>15511639</v>
          </cell>
          <cell r="B424" t="str">
            <v>FLD CBR FP 087401 1146 MICHIGAN AVE</v>
          </cell>
        </row>
        <row r="425">
          <cell r="A425">
            <v>15511640</v>
          </cell>
          <cell r="B425" t="str">
            <v>FLD TPH FP 111800 2800 E 4800 S</v>
          </cell>
        </row>
        <row r="426">
          <cell r="A426">
            <v>15511641</v>
          </cell>
          <cell r="B426" t="str">
            <v>OVH PRI FP 369505 8197 WILSON ST</v>
          </cell>
        </row>
        <row r="427">
          <cell r="A427">
            <v>15511642</v>
          </cell>
          <cell r="B427" t="str">
            <v>OVH PRI FP 110407 1321 MEAD AVE</v>
          </cell>
        </row>
        <row r="428">
          <cell r="A428">
            <v>15511654</v>
          </cell>
          <cell r="B428" t="str">
            <v>OVH PRI FP 351401 3809 S 2780 E</v>
          </cell>
        </row>
        <row r="429">
          <cell r="A429">
            <v>15511655</v>
          </cell>
          <cell r="B429" t="str">
            <v>OVH SEC FP 110500 2730 STANFORD</v>
          </cell>
        </row>
        <row r="430">
          <cell r="A430">
            <v>15511656</v>
          </cell>
          <cell r="B430" t="str">
            <v>OVH SEC FP 272201 1995 W 3255 S</v>
          </cell>
        </row>
        <row r="431">
          <cell r="A431">
            <v>15511657</v>
          </cell>
          <cell r="B431" t="str">
            <v>FLD CWK FP 034805 2273 PANORAMA CIR</v>
          </cell>
        </row>
        <row r="432">
          <cell r="A432">
            <v>15511658</v>
          </cell>
          <cell r="B432" t="str">
            <v>OVH PRI FP 021600 4354 S HERMOSA 2860 E</v>
          </cell>
        </row>
        <row r="433">
          <cell r="A433">
            <v>15511659</v>
          </cell>
          <cell r="B433" t="str">
            <v>OVH SER FP 020702 4309 SHIRLEY LANE</v>
          </cell>
        </row>
        <row r="434">
          <cell r="A434">
            <v>15511660</v>
          </cell>
          <cell r="B434" t="str">
            <v>OVH PRI FP 018610 4474 S FORTUNA WAY</v>
          </cell>
        </row>
        <row r="435">
          <cell r="A435">
            <v>15511661</v>
          </cell>
          <cell r="B435" t="str">
            <v>OVH PRI FP 210204 1387 E 6860 S</v>
          </cell>
        </row>
        <row r="436">
          <cell r="A436">
            <v>15511663</v>
          </cell>
          <cell r="B436" t="str">
            <v>FLD CBR FP306008 3440 S 500 E #100</v>
          </cell>
        </row>
        <row r="437">
          <cell r="A437">
            <v>15511664</v>
          </cell>
          <cell r="B437" t="str">
            <v>OVH PRI FP 204905 6200 S BANGERTER</v>
          </cell>
        </row>
        <row r="438">
          <cell r="A438">
            <v>15511665</v>
          </cell>
          <cell r="B438" t="str">
            <v>OVH  SEC 272201 2015 S WEST TEMPLE</v>
          </cell>
        </row>
        <row r="439">
          <cell r="A439">
            <v>15511694</v>
          </cell>
          <cell r="B439" t="str">
            <v>OVH PRI FP 160004 1992 S 1400 E</v>
          </cell>
        </row>
        <row r="440">
          <cell r="A440">
            <v>15511695</v>
          </cell>
          <cell r="B440" t="str">
            <v>FLD CWK FP 278805 2853 S 2540 E</v>
          </cell>
        </row>
        <row r="441">
          <cell r="A441">
            <v>15511696</v>
          </cell>
          <cell r="B441" t="str">
            <v>FLD CWK FP 266108 3333 TERRACE VIEW DR</v>
          </cell>
        </row>
        <row r="442">
          <cell r="A442">
            <v>15511697</v>
          </cell>
          <cell r="B442" t="str">
            <v>FLD CWK FP 251406 3635 CASCADE WAY</v>
          </cell>
        </row>
        <row r="443">
          <cell r="A443">
            <v>15511698</v>
          </cell>
          <cell r="B443" t="str">
            <v>OVH PRI FP 251209 3241 S WASATCH DR</v>
          </cell>
        </row>
        <row r="444">
          <cell r="A444">
            <v>15511699</v>
          </cell>
          <cell r="B444" t="str">
            <v>OVH SER FP 010904 3054 E 3960 S</v>
          </cell>
        </row>
        <row r="445">
          <cell r="A445">
            <v>15511700</v>
          </cell>
          <cell r="B445" t="str">
            <v>OVH SER FP 350206 2733 DELSA DR</v>
          </cell>
        </row>
        <row r="446">
          <cell r="A446">
            <v>15511701</v>
          </cell>
          <cell r="B446" t="str">
            <v>OVH PRI FP 365202 3941 MOUNT OLYMPUS</v>
          </cell>
        </row>
        <row r="447">
          <cell r="A447">
            <v>15511702</v>
          </cell>
          <cell r="B447" t="str">
            <v>OVH SEC FP 017907 4178 MT OLYMPUS WAY</v>
          </cell>
        </row>
        <row r="448">
          <cell r="A448">
            <v>15511703</v>
          </cell>
          <cell r="B448" t="str">
            <v>FLD CWK FP 017812 4236 MOUNT OLYMPUS WY</v>
          </cell>
        </row>
        <row r="449">
          <cell r="A449">
            <v>15511704</v>
          </cell>
          <cell r="B449" t="str">
            <v>FLD CBR FP 013303 3748 VIEWCREST CIR</v>
          </cell>
        </row>
        <row r="450">
          <cell r="A450">
            <v>15511705</v>
          </cell>
          <cell r="B450" t="str">
            <v>FLD CWK FP 357207 3280 E 3900 S</v>
          </cell>
        </row>
        <row r="451">
          <cell r="A451">
            <v>15511706</v>
          </cell>
          <cell r="B451" t="str">
            <v>FLD CWK FP 108703 2605 WREN RD</v>
          </cell>
        </row>
        <row r="452">
          <cell r="A452">
            <v>15511707</v>
          </cell>
          <cell r="B452" t="str">
            <v>OVH PRI FP 260703 7152 S 2740 E</v>
          </cell>
        </row>
        <row r="453">
          <cell r="A453">
            <v>15511709</v>
          </cell>
          <cell r="B453" t="str">
            <v>OVH PRI FP 168607 1920 E 5685 S</v>
          </cell>
        </row>
        <row r="454">
          <cell r="A454">
            <v>15511710</v>
          </cell>
          <cell r="B454" t="str">
            <v>OVH PRI FP 292301 7488 CASA BLANCA DR</v>
          </cell>
        </row>
        <row r="455">
          <cell r="A455">
            <v>15511711</v>
          </cell>
          <cell r="B455" t="str">
            <v>OVH SER FP 010404 4518 PARK HILL DR</v>
          </cell>
        </row>
        <row r="456">
          <cell r="A456">
            <v>15511712</v>
          </cell>
          <cell r="B456" t="str">
            <v>FLD CWK FP 099702 4860 S 2200 W</v>
          </cell>
        </row>
        <row r="457">
          <cell r="A457">
            <v>15511713</v>
          </cell>
          <cell r="B457" t="str">
            <v>FLD GSU FP 177802 5602 RIDGECREST DR</v>
          </cell>
        </row>
        <row r="458">
          <cell r="A458">
            <v>15511714</v>
          </cell>
          <cell r="B458" t="str">
            <v>URD SEC FP 205601 3488 LILLIEHAMMER CIR</v>
          </cell>
        </row>
        <row r="459">
          <cell r="A459">
            <v>15511715</v>
          </cell>
          <cell r="B459" t="str">
            <v>OVH SEC FP 109308 2625 VERONA CIR 5115 S</v>
          </cell>
        </row>
        <row r="460">
          <cell r="A460">
            <v>15511716</v>
          </cell>
          <cell r="B460" t="str">
            <v>FLD CST FP 020515 4445 S 2700 E</v>
          </cell>
        </row>
        <row r="461">
          <cell r="A461">
            <v>15511717</v>
          </cell>
          <cell r="B461" t="str">
            <v>FLD CST FP 020402 2745 E 4510 S</v>
          </cell>
        </row>
        <row r="462">
          <cell r="A462">
            <v>15511718</v>
          </cell>
          <cell r="B462" t="str">
            <v>OVH SER FP 022705 4269 S 2900 E</v>
          </cell>
        </row>
        <row r="463">
          <cell r="A463">
            <v>15511719</v>
          </cell>
          <cell r="B463" t="str">
            <v>URD SER FP 260703 7152 S 2740 E</v>
          </cell>
        </row>
        <row r="464">
          <cell r="A464">
            <v>15511720</v>
          </cell>
          <cell r="B464" t="str">
            <v>URD SER FP 136904 735 PORTER LN</v>
          </cell>
        </row>
        <row r="465">
          <cell r="A465">
            <v>15511721</v>
          </cell>
          <cell r="B465" t="str">
            <v>OVH SEC FP 248706 716 N 660 W</v>
          </cell>
        </row>
        <row r="466">
          <cell r="A466">
            <v>15511722</v>
          </cell>
          <cell r="B466" t="str">
            <v>OVH SER FP169901 2214 W 2670 N</v>
          </cell>
        </row>
        <row r="467">
          <cell r="A467">
            <v>15511723</v>
          </cell>
          <cell r="B467" t="str">
            <v>OVH PRI FP 311801 3589 VILLA VIEW DR #D</v>
          </cell>
        </row>
        <row r="468">
          <cell r="A468">
            <v>15511724</v>
          </cell>
          <cell r="B468" t="str">
            <v>URD PRI FP054904 3670 W OLD BINGHAM HWY</v>
          </cell>
        </row>
        <row r="469">
          <cell r="A469">
            <v>15511725</v>
          </cell>
          <cell r="B469" t="str">
            <v>FLD CTV FP 172805 207 S300 E COPPERTON</v>
          </cell>
        </row>
        <row r="470">
          <cell r="A470">
            <v>15511726</v>
          </cell>
          <cell r="B470" t="str">
            <v>OVH PRI FP 368802 3525 S W TEMPLE</v>
          </cell>
        </row>
        <row r="471">
          <cell r="A471">
            <v>15511727</v>
          </cell>
          <cell r="B471" t="str">
            <v>FLD CBR FP 112500 4996 NANILOA DR</v>
          </cell>
        </row>
        <row r="472">
          <cell r="A472">
            <v>15511728</v>
          </cell>
          <cell r="B472" t="str">
            <v>FLD CBR FP 34606 3212 E 3900 S</v>
          </cell>
        </row>
        <row r="473">
          <cell r="A473">
            <v>15511729</v>
          </cell>
          <cell r="B473" t="str">
            <v>OVH PRI FP 248221 2320 SW TEMPLE</v>
          </cell>
        </row>
        <row r="474">
          <cell r="A474">
            <v>15511732</v>
          </cell>
          <cell r="B474" t="str">
            <v>STM: AST Dist 01/04/08 Windstorm</v>
          </cell>
        </row>
        <row r="475">
          <cell r="A475">
            <v>15511734</v>
          </cell>
          <cell r="B475" t="str">
            <v>OVH PRI FP 278001 3463 OVATION DR</v>
          </cell>
        </row>
        <row r="476">
          <cell r="A476">
            <v>15511735</v>
          </cell>
          <cell r="B476" t="str">
            <v>OVH SEC FP 368802 74 W GUEST AVE</v>
          </cell>
        </row>
        <row r="477">
          <cell r="A477">
            <v>15511736</v>
          </cell>
          <cell r="B477" t="str">
            <v>FLD CWK FP 169002 6126 VINEWAY CIR</v>
          </cell>
        </row>
        <row r="478">
          <cell r="A478">
            <v>15511737</v>
          </cell>
          <cell r="B478" t="str">
            <v>FLD CWK FP 287901 7020 BROOKHILL DR</v>
          </cell>
        </row>
        <row r="479">
          <cell r="A479">
            <v>15511738</v>
          </cell>
          <cell r="B479" t="str">
            <v>FLD CWK FP 222501 2151 E 6630 S</v>
          </cell>
        </row>
        <row r="480">
          <cell r="A480">
            <v>15511739</v>
          </cell>
          <cell r="B480" t="str">
            <v>OVH PRI FP 230019 2785 E 7000 S</v>
          </cell>
        </row>
        <row r="481">
          <cell r="A481">
            <v>15511741</v>
          </cell>
          <cell r="B481" t="str">
            <v>OVH PRI FP 332502 1491 E 8175 S</v>
          </cell>
        </row>
        <row r="482">
          <cell r="A482">
            <v>15511742</v>
          </cell>
          <cell r="B482" t="str">
            <v>OVH SER FP 369505 8183 WILSON ST</v>
          </cell>
        </row>
        <row r="483">
          <cell r="A483">
            <v>15511743</v>
          </cell>
          <cell r="B483" t="str">
            <v>OVH PRI FP 065614 353 E 300 S #GEN</v>
          </cell>
        </row>
        <row r="484">
          <cell r="A484">
            <v>15511745</v>
          </cell>
          <cell r="B484" t="str">
            <v>OVH SER FP 309000 686 E 12500 S</v>
          </cell>
        </row>
        <row r="485">
          <cell r="A485">
            <v>15511746</v>
          </cell>
          <cell r="B485" t="str">
            <v>FLD CWK FP 362900 3429 S 3685 E</v>
          </cell>
        </row>
        <row r="486">
          <cell r="A486">
            <v>15511747</v>
          </cell>
          <cell r="B486" t="str">
            <v>OVH PRI FP 363603 3642 EASTWOOD DR</v>
          </cell>
        </row>
        <row r="487">
          <cell r="A487">
            <v>15511748</v>
          </cell>
          <cell r="B487" t="str">
            <v>OVH PRI FP 302208 150 E 7615 S</v>
          </cell>
        </row>
        <row r="488">
          <cell r="A488">
            <v>15511749</v>
          </cell>
          <cell r="B488" t="str">
            <v>OVH PRI FP 316706 481 E 8000 S</v>
          </cell>
        </row>
        <row r="489">
          <cell r="A489">
            <v>15511750</v>
          </cell>
          <cell r="B489" t="str">
            <v>FLD TPH FP 170218 669 GARFIELD AVE</v>
          </cell>
        </row>
        <row r="490">
          <cell r="A490">
            <v>15511752</v>
          </cell>
          <cell r="B490" t="str">
            <v>FLD TPH FP 024500 4393 S 3035 E</v>
          </cell>
        </row>
        <row r="491">
          <cell r="A491">
            <v>15511753</v>
          </cell>
          <cell r="B491" t="str">
            <v>FLD CWK FP 111803 4842 S 2700 E</v>
          </cell>
        </row>
        <row r="492">
          <cell r="A492">
            <v>15511756</v>
          </cell>
          <cell r="B492" t="str">
            <v>OVH SEC FP 251506 3541 GATEWAY RD</v>
          </cell>
        </row>
        <row r="493">
          <cell r="A493">
            <v>15511757</v>
          </cell>
          <cell r="B493" t="str">
            <v>FLD CWK FP 043005 2858 ELLA ST</v>
          </cell>
        </row>
        <row r="494">
          <cell r="A494">
            <v>15511758</v>
          </cell>
          <cell r="B494" t="str">
            <v>URD SER FP 226404 2430 E 11465 S</v>
          </cell>
        </row>
        <row r="495">
          <cell r="A495">
            <v>15511760</v>
          </cell>
          <cell r="B495" t="str">
            <v>OVH SER FP 189701 103 CYPRUS ST</v>
          </cell>
        </row>
        <row r="496">
          <cell r="A496">
            <v>15511761</v>
          </cell>
          <cell r="B496" t="str">
            <v>OVH SER FP 010910 4216 DIANA WAY</v>
          </cell>
        </row>
        <row r="497">
          <cell r="A497">
            <v>15511763</v>
          </cell>
          <cell r="B497" t="str">
            <v>FLD CBR FP010802 4290 DIANNA WAY</v>
          </cell>
        </row>
        <row r="498">
          <cell r="A498">
            <v>15511765</v>
          </cell>
          <cell r="B498" t="str">
            <v>FLD CBR FP 010700 4360 DIANA WAY</v>
          </cell>
        </row>
        <row r="499">
          <cell r="A499">
            <v>15511766</v>
          </cell>
          <cell r="B499" t="str">
            <v>FLD CBR FP 355802 3068 E MILLCREEK RD</v>
          </cell>
        </row>
        <row r="500">
          <cell r="A500">
            <v>15511768</v>
          </cell>
          <cell r="B500" t="str">
            <v>FLD CBR FP 036115 2427 OKESON CIR</v>
          </cell>
        </row>
        <row r="501">
          <cell r="A501">
            <v>15511769</v>
          </cell>
          <cell r="B501" t="str">
            <v>OVH SER FP010911 4245 OLYPUS VIEW</v>
          </cell>
        </row>
        <row r="502">
          <cell r="A502">
            <v>15511770</v>
          </cell>
          <cell r="B502" t="str">
            <v>OVH SER FP 035515 2377 E 4500 S</v>
          </cell>
        </row>
        <row r="503">
          <cell r="A503">
            <v>15511792</v>
          </cell>
          <cell r="B503" t="str">
            <v>FLD CBR FP 278005 734 CATHERINE ST</v>
          </cell>
        </row>
        <row r="504">
          <cell r="A504">
            <v>15511794</v>
          </cell>
          <cell r="B504" t="str">
            <v>FLD CWK FP 108201 5200 S HOLLADAY BLVD</v>
          </cell>
        </row>
        <row r="505">
          <cell r="A505">
            <v>15511795</v>
          </cell>
          <cell r="B505" t="str">
            <v>OVH PRI FP 369415 299 N CENTER ST</v>
          </cell>
        </row>
        <row r="506">
          <cell r="A506">
            <v>15511796</v>
          </cell>
          <cell r="B506" t="str">
            <v>FLD GSU FP 320506 3733 S 645 E</v>
          </cell>
        </row>
        <row r="507">
          <cell r="A507">
            <v>15511797</v>
          </cell>
          <cell r="B507" t="str">
            <v>OVH PRI FP 366605 226 W 3620 S</v>
          </cell>
        </row>
        <row r="508">
          <cell r="A508">
            <v>15511798</v>
          </cell>
          <cell r="B508" t="str">
            <v>FLD CWK FP 045201 14000 S 2100 W</v>
          </cell>
        </row>
        <row r="509">
          <cell r="A509">
            <v>15511799</v>
          </cell>
          <cell r="B509" t="str">
            <v>OVH PRI FP 363310 3769 E PARKVIEW DR</v>
          </cell>
        </row>
        <row r="510">
          <cell r="A510">
            <v>15511800</v>
          </cell>
          <cell r="B510" t="str">
            <v>OVH PRI FP 108201 5200 S HOLLADAY BLVD</v>
          </cell>
        </row>
        <row r="511">
          <cell r="A511">
            <v>15511801</v>
          </cell>
          <cell r="B511" t="str">
            <v>OVH SER FP 365202 3941 S MT OLYMPUS WY</v>
          </cell>
        </row>
        <row r="512">
          <cell r="A512">
            <v>15511802</v>
          </cell>
          <cell r="B512" t="str">
            <v>STM: DWO 01/04/08 P WIND STORM</v>
          </cell>
        </row>
        <row r="513">
          <cell r="A513">
            <v>15511803</v>
          </cell>
          <cell r="B513" t="str">
            <v>OVH SEC FP 368305 74 W 200 N</v>
          </cell>
        </row>
        <row r="514">
          <cell r="A514">
            <v>15511804</v>
          </cell>
          <cell r="B514" t="str">
            <v>OVH SER FP 302206 157 E 7615 S</v>
          </cell>
        </row>
        <row r="515">
          <cell r="A515">
            <v>15511805</v>
          </cell>
          <cell r="B515" t="str">
            <v>FLD CWK FP 323001 8526 SUSAN CIR</v>
          </cell>
        </row>
        <row r="516">
          <cell r="A516">
            <v>15511809</v>
          </cell>
          <cell r="B516" t="str">
            <v>OVH PRI FP 042412 4366 S 1500 E</v>
          </cell>
        </row>
        <row r="517">
          <cell r="A517">
            <v>15511810</v>
          </cell>
          <cell r="B517" t="str">
            <v>OVH SEC FP 305503 3072 S 9150 W</v>
          </cell>
        </row>
        <row r="518">
          <cell r="A518">
            <v>15511811</v>
          </cell>
          <cell r="B518" t="str">
            <v>OVH PRI FP 300128 66 E 3335 S</v>
          </cell>
        </row>
        <row r="519">
          <cell r="A519">
            <v>15511813</v>
          </cell>
          <cell r="B519" t="str">
            <v>OVH SEC FP 055801 1029 PERRYWILL DR</v>
          </cell>
        </row>
        <row r="520">
          <cell r="A520">
            <v>15511814</v>
          </cell>
          <cell r="B520" t="str">
            <v>OVH PRI FP 075206 4351 W 5215 S</v>
          </cell>
        </row>
        <row r="521">
          <cell r="A521">
            <v>15511816</v>
          </cell>
          <cell r="B521" t="str">
            <v>OVH SEC FP 356516 331 N 900 W</v>
          </cell>
        </row>
        <row r="522">
          <cell r="A522">
            <v>15511817</v>
          </cell>
          <cell r="B522" t="str">
            <v>OVH PRI FP 224202 6880 S 2300 E</v>
          </cell>
        </row>
        <row r="523">
          <cell r="A523">
            <v>15511818</v>
          </cell>
          <cell r="B523" t="str">
            <v>FLD CWK FP 160001 1975 VIEW ST</v>
          </cell>
        </row>
        <row r="524">
          <cell r="A524">
            <v>15511819</v>
          </cell>
          <cell r="B524" t="str">
            <v>URD SEC FP 178780 3655 NINIGRET DR</v>
          </cell>
        </row>
        <row r="525">
          <cell r="A525">
            <v>15511821</v>
          </cell>
          <cell r="B525" t="str">
            <v>OVH SEC FP 020512 2733 E 4430 S</v>
          </cell>
        </row>
        <row r="526">
          <cell r="A526">
            <v>15511822</v>
          </cell>
          <cell r="B526" t="str">
            <v>OVH PRI FP 010704 4353 DIANA WAY</v>
          </cell>
        </row>
        <row r="527">
          <cell r="A527">
            <v>15511823</v>
          </cell>
          <cell r="B527" t="str">
            <v>FLD FUD 187001 4234 W 6200 S</v>
          </cell>
        </row>
        <row r="528">
          <cell r="A528">
            <v>15511826</v>
          </cell>
          <cell r="B528" t="str">
            <v>OVH SER FP 332700 3554 HIGHLAND DR</v>
          </cell>
        </row>
        <row r="529">
          <cell r="A529">
            <v>15511834</v>
          </cell>
          <cell r="B529" t="str">
            <v>OVH PRI FP280802 2820 S 7980 W MAGNA</v>
          </cell>
        </row>
        <row r="530">
          <cell r="A530">
            <v>15511835</v>
          </cell>
          <cell r="B530" t="str">
            <v>OVH PRI FP 250701 3550 E BIG COTTONWOOD</v>
          </cell>
        </row>
        <row r="531">
          <cell r="A531">
            <v>15511836</v>
          </cell>
          <cell r="B531" t="str">
            <v>URD SER FP 080003 3987 KILT ST</v>
          </cell>
        </row>
        <row r="532">
          <cell r="A532">
            <v>15511837</v>
          </cell>
          <cell r="B532" t="str">
            <v>OVH SER FP317900 471 SCOTT AVE</v>
          </cell>
        </row>
        <row r="533">
          <cell r="A533">
            <v>15511841</v>
          </cell>
          <cell r="B533" t="str">
            <v>OVH SER FP 020512 2727 E 4430 S</v>
          </cell>
        </row>
        <row r="534">
          <cell r="A534">
            <v>15511850</v>
          </cell>
          <cell r="B534" t="str">
            <v>STM: GRA Dist 01-06-2008 SNOW STORM</v>
          </cell>
        </row>
        <row r="535">
          <cell r="A535">
            <v>15512207</v>
          </cell>
          <cell r="B535" t="str">
            <v>MEDFORD SUB OPS-Storm related work</v>
          </cell>
        </row>
        <row r="536">
          <cell r="A536">
            <v>15512253</v>
          </cell>
          <cell r="B536" t="str">
            <v>STM: PCC 01/07/08 RTU Ranger Comm failur</v>
          </cell>
        </row>
        <row r="537">
          <cell r="A537">
            <v>15512268</v>
          </cell>
          <cell r="B537" t="str">
            <v>OVH SER FP 167600 CABIN 37 MOUNTAIR</v>
          </cell>
        </row>
        <row r="538">
          <cell r="A538">
            <v>15512311</v>
          </cell>
          <cell r="B538" t="str">
            <v>STM: YRE/MTS 01/07/08 Snow &amp; Wind</v>
          </cell>
        </row>
        <row r="539">
          <cell r="A539">
            <v>15512343</v>
          </cell>
          <cell r="B539" t="str">
            <v>ST. JOHNS: SWITICHING STORM RELATED</v>
          </cell>
        </row>
        <row r="540">
          <cell r="A540">
            <v>15512356</v>
          </cell>
          <cell r="B540" t="str">
            <v>STM: CRE 01/08/08 WIND STORM</v>
          </cell>
        </row>
        <row r="541">
          <cell r="A541">
            <v>15512382</v>
          </cell>
          <cell r="B541" t="str">
            <v>STM: ROS Trans 01/08/08 Storm Line 53</v>
          </cell>
        </row>
        <row r="542">
          <cell r="A542">
            <v>15512386</v>
          </cell>
          <cell r="B542" t="str">
            <v>STM: HOO Dist 01/08/08 Snow Storm</v>
          </cell>
        </row>
        <row r="543">
          <cell r="A543">
            <v>15512691</v>
          </cell>
          <cell r="B543" t="str">
            <v>STM: WAL LTrans 01/04/08 Yellowhawk Line</v>
          </cell>
        </row>
        <row r="544">
          <cell r="A544">
            <v>15512692</v>
          </cell>
          <cell r="B544" t="str">
            <v>STM: WAL LTrans 01/04/08 Tuccannon 23807</v>
          </cell>
        </row>
        <row r="545">
          <cell r="A545">
            <v>15512709</v>
          </cell>
          <cell r="B545" t="str">
            <v>OVH PRI FP 359004 900 N MAIN    NSL</v>
          </cell>
        </row>
        <row r="546">
          <cell r="A546">
            <v>15512724</v>
          </cell>
          <cell r="B546" t="str">
            <v>STM: ALB Dist 01/07/2008 WIND STORM</v>
          </cell>
        </row>
        <row r="547">
          <cell r="A547">
            <v>15512725</v>
          </cell>
          <cell r="B547" t="str">
            <v>STM: ALB-DAL Dist 01/07/2008 - WIND STOR</v>
          </cell>
        </row>
        <row r="548">
          <cell r="A548">
            <v>15512781</v>
          </cell>
          <cell r="B548" t="str">
            <v>STM: AST Dist 01/09/08 Storm</v>
          </cell>
        </row>
        <row r="549">
          <cell r="A549">
            <v>15512890</v>
          </cell>
          <cell r="B549" t="str">
            <v>STM: COMM EVERETT HILL Storm Trouble</v>
          </cell>
        </row>
        <row r="550">
          <cell r="A550">
            <v>15512940</v>
          </cell>
          <cell r="B550" t="str">
            <v>STM: OGD 1/09/2008 Storm Dist. Exp.</v>
          </cell>
        </row>
        <row r="551">
          <cell r="A551">
            <v>15512941</v>
          </cell>
          <cell r="B551" t="str">
            <v>STM: REX 1/09/2008 Storm Dist. Exp.</v>
          </cell>
        </row>
        <row r="552">
          <cell r="A552">
            <v>15513005</v>
          </cell>
          <cell r="B552" t="str">
            <v>STM: ROS Trans 01/09/08 Snow Storm</v>
          </cell>
        </row>
        <row r="553">
          <cell r="A553">
            <v>15513099</v>
          </cell>
          <cell r="B553" t="str">
            <v>OVH PRI FP 314504 2150 PARK HILL DR</v>
          </cell>
        </row>
        <row r="554">
          <cell r="A554">
            <v>15513509</v>
          </cell>
          <cell r="B554" t="str">
            <v>STM: SHE 1/15/2008 Storm Dist. Exp.</v>
          </cell>
        </row>
        <row r="555">
          <cell r="A555">
            <v>15513510</v>
          </cell>
          <cell r="B555" t="str">
            <v>STM: REX 1/15/2008 Storm Dist. Exp.</v>
          </cell>
        </row>
        <row r="556">
          <cell r="A556">
            <v>15513659</v>
          </cell>
          <cell r="B556" t="str">
            <v>284301 - 285300 common neutral down wind</v>
          </cell>
        </row>
        <row r="557">
          <cell r="A557">
            <v>15513971</v>
          </cell>
          <cell r="B557" t="str">
            <v>OVH SEC FP 023903 2721 E 4135 S</v>
          </cell>
        </row>
        <row r="558">
          <cell r="A558">
            <v>15514211</v>
          </cell>
          <cell r="B558" t="str">
            <v>STM: RAW 1/18/2008 Storm Dist. Exp.</v>
          </cell>
        </row>
        <row r="559">
          <cell r="A559">
            <v>15515133</v>
          </cell>
          <cell r="B559" t="str">
            <v>STM: PEN Dist 01/27/08 Snow Storm</v>
          </cell>
        </row>
        <row r="560">
          <cell r="A560">
            <v>15515134</v>
          </cell>
          <cell r="B560" t="str">
            <v>OVH SER FP 140606 1594 CLAYTON ST</v>
          </cell>
        </row>
        <row r="561">
          <cell r="A561">
            <v>15515137</v>
          </cell>
          <cell r="B561" t="str">
            <v>OVH SEC FP 066710 8761 S 450 E</v>
          </cell>
        </row>
        <row r="562">
          <cell r="A562">
            <v>15515138</v>
          </cell>
          <cell r="B562" t="str">
            <v>OVH SEC FP 016206 203 N 650 E W BOUNTIFU</v>
          </cell>
        </row>
        <row r="563">
          <cell r="A563">
            <v>15515141</v>
          </cell>
          <cell r="B563" t="str">
            <v>OVH SER FP 135611 1578 S 300 W</v>
          </cell>
        </row>
        <row r="564">
          <cell r="A564">
            <v>15515142</v>
          </cell>
          <cell r="B564" t="str">
            <v>OVH SEC FP 135611 1578 S 300 W</v>
          </cell>
        </row>
        <row r="565">
          <cell r="A565">
            <v>15515143</v>
          </cell>
          <cell r="B565" t="str">
            <v>OVH PRI FP 309503 4046 W 3100 S</v>
          </cell>
        </row>
        <row r="566">
          <cell r="A566">
            <v>15515144</v>
          </cell>
          <cell r="B566" t="str">
            <v>OVH PRI FP 073407 4532 W 5055 S</v>
          </cell>
        </row>
        <row r="567">
          <cell r="A567">
            <v>15515145</v>
          </cell>
          <cell r="B567" t="str">
            <v>OVH PRI FP 264108 1000 W 3300 S</v>
          </cell>
        </row>
        <row r="568">
          <cell r="A568">
            <v>15515146</v>
          </cell>
          <cell r="B568" t="str">
            <v>OVH PRI FP 361205 100 N 600 W</v>
          </cell>
        </row>
        <row r="569">
          <cell r="A569">
            <v>15515147</v>
          </cell>
          <cell r="B569" t="str">
            <v>OVH PRI FP 126108 5303 S 5120 W</v>
          </cell>
        </row>
        <row r="570">
          <cell r="A570">
            <v>15515148</v>
          </cell>
          <cell r="B570" t="str">
            <v>OVH SER FP 326317 MCCLELLAND SUB</v>
          </cell>
        </row>
        <row r="571">
          <cell r="A571">
            <v>15515149</v>
          </cell>
          <cell r="B571" t="str">
            <v>OVH SER FP 313001 4480 W 4100 S</v>
          </cell>
        </row>
        <row r="572">
          <cell r="A572">
            <v>15515150</v>
          </cell>
          <cell r="B572" t="str">
            <v>OVH SEC FP 086102 1108 S 1120 E</v>
          </cell>
        </row>
        <row r="573">
          <cell r="A573">
            <v>15515153</v>
          </cell>
          <cell r="B573" t="str">
            <v>OVH SEC FP 323613 3672 S 900 E</v>
          </cell>
        </row>
        <row r="574">
          <cell r="A574">
            <v>15515154</v>
          </cell>
          <cell r="B574" t="str">
            <v>STM: ALB Dist 01/27/2008 SNOW STORM</v>
          </cell>
        </row>
        <row r="575">
          <cell r="A575">
            <v>15515155</v>
          </cell>
          <cell r="B575" t="str">
            <v>STM: ALB-STA Dist 01/27/2008 SNOW STORM</v>
          </cell>
        </row>
        <row r="576">
          <cell r="A576">
            <v>15515158</v>
          </cell>
          <cell r="B576" t="str">
            <v>STM: ROS Dist 01/27/08 Snow Storm</v>
          </cell>
        </row>
        <row r="577">
          <cell r="A577">
            <v>15515160</v>
          </cell>
          <cell r="B577" t="str">
            <v>STM LAYTON DIST STORM 01/27/08 EXP</v>
          </cell>
        </row>
        <row r="578">
          <cell r="A578">
            <v>15515161</v>
          </cell>
          <cell r="B578" t="str">
            <v>STM SL METRO DIST STORM 01/27/08 EXP</v>
          </cell>
        </row>
        <row r="579">
          <cell r="A579">
            <v>15515162</v>
          </cell>
          <cell r="B579" t="str">
            <v>STM JORDAN VY DIST STORM 01/27/08 EXP</v>
          </cell>
        </row>
        <row r="580">
          <cell r="A580">
            <v>15515163</v>
          </cell>
          <cell r="B580" t="str">
            <v>STM TOOELE DIST STORM 01/27/08 EXP</v>
          </cell>
        </row>
        <row r="581">
          <cell r="A581">
            <v>15515164</v>
          </cell>
          <cell r="B581" t="str">
            <v>STM AMERICAN F DIST STORM 01/27/08 EXP</v>
          </cell>
        </row>
        <row r="582">
          <cell r="A582">
            <v>15515165</v>
          </cell>
          <cell r="B582" t="str">
            <v>STM: COT Dist 1/27/08 SNOW STORM</v>
          </cell>
        </row>
        <row r="583">
          <cell r="A583">
            <v>15515166</v>
          </cell>
          <cell r="B583" t="str">
            <v>STM RICHFIELD DIST STORM 01/27/08 EXP</v>
          </cell>
        </row>
        <row r="584">
          <cell r="A584">
            <v>15515168</v>
          </cell>
          <cell r="B584" t="str">
            <v>STM VERNAL DIST STORM 01/27/08 EXP</v>
          </cell>
        </row>
        <row r="585">
          <cell r="A585">
            <v>15515169</v>
          </cell>
          <cell r="B585" t="str">
            <v>STM PARK CITY DIST STORM 01/27/08 EXP</v>
          </cell>
        </row>
        <row r="586">
          <cell r="A586">
            <v>15515170</v>
          </cell>
          <cell r="B586" t="str">
            <v>STM PRICE DIST STORM 01/27/08 EXP</v>
          </cell>
        </row>
        <row r="587">
          <cell r="A587">
            <v>15515171</v>
          </cell>
          <cell r="B587" t="str">
            <v>STM CEDAR DIST STORM 01/27/08 EXP</v>
          </cell>
        </row>
        <row r="588">
          <cell r="A588">
            <v>15515172</v>
          </cell>
          <cell r="B588" t="str">
            <v>STM MOAB DIST STORM 01/27/08 EXP</v>
          </cell>
        </row>
        <row r="589">
          <cell r="A589">
            <v>15515183</v>
          </cell>
          <cell r="B589" t="str">
            <v>STM: PRE 1/27/2008 Storm Dist. Exp.</v>
          </cell>
        </row>
        <row r="590">
          <cell r="A590">
            <v>15515184</v>
          </cell>
          <cell r="B590" t="str">
            <v>STM: REX 1/27/2008 Storm Dist. Exp.</v>
          </cell>
        </row>
        <row r="591">
          <cell r="A591">
            <v>15515185</v>
          </cell>
          <cell r="B591" t="str">
            <v>STM: SHE 1/27/2008 Storm Dist. Exp.</v>
          </cell>
        </row>
        <row r="592">
          <cell r="A592">
            <v>15515194</v>
          </cell>
          <cell r="B592" t="str">
            <v>OVH  PRI FP 264108 999 W 3300 S</v>
          </cell>
        </row>
        <row r="593">
          <cell r="A593">
            <v>15515195</v>
          </cell>
          <cell r="B593" t="str">
            <v>OVH PRI FP 299612 2995 RICHMOND ST</v>
          </cell>
        </row>
        <row r="594">
          <cell r="A594">
            <v>15515196</v>
          </cell>
          <cell r="B594" t="str">
            <v>OVH PRI FP 043002 601 S MARCH ST</v>
          </cell>
        </row>
        <row r="595">
          <cell r="A595">
            <v>15515225</v>
          </cell>
          <cell r="B595" t="str">
            <v>FLD CWK FP 130502 5720 S STONE BLUFF WAY</v>
          </cell>
        </row>
        <row r="596">
          <cell r="A596">
            <v>15515227</v>
          </cell>
          <cell r="B596" t="str">
            <v>FLD CWK FP 132406 5420 RIDGE HOLLOW WAY</v>
          </cell>
        </row>
        <row r="597">
          <cell r="A597">
            <v>15515228</v>
          </cell>
          <cell r="B597" t="str">
            <v>STM: PEN-HER Dist 01/27/08 Arlington Sno</v>
          </cell>
        </row>
        <row r="598">
          <cell r="A598">
            <v>15515229</v>
          </cell>
          <cell r="B598" t="str">
            <v>PORTER FORK-BIG CTTNWD CYN FP 187400</v>
          </cell>
        </row>
        <row r="599">
          <cell r="A599">
            <v>15515230</v>
          </cell>
          <cell r="B599" t="str">
            <v>OVH PRI FP 070002 5393 S 4760 W</v>
          </cell>
        </row>
        <row r="600">
          <cell r="A600">
            <v>15515236</v>
          </cell>
          <cell r="B600" t="str">
            <v>STM: GRA Dist 01/27/08 SNOW STORM</v>
          </cell>
        </row>
        <row r="601">
          <cell r="A601">
            <v>15515239</v>
          </cell>
          <cell r="B601" t="str">
            <v>STM: MED Dist 01/28/08 SNOW STORM</v>
          </cell>
        </row>
        <row r="602">
          <cell r="A602">
            <v>15515240</v>
          </cell>
          <cell r="B602" t="str">
            <v>OVH PRI FP 063917 4100 S 4480 W</v>
          </cell>
        </row>
        <row r="603">
          <cell r="A603">
            <v>15515244</v>
          </cell>
          <cell r="B603" t="str">
            <v>OVH PRI FP 275600 6661 KILLYONS WY</v>
          </cell>
        </row>
        <row r="604">
          <cell r="A604">
            <v>15515246</v>
          </cell>
          <cell r="B604" t="str">
            <v>STM: MED Trans 01/28/08 SNOW STORM</v>
          </cell>
        </row>
        <row r="605">
          <cell r="A605">
            <v>15515261</v>
          </cell>
          <cell r="B605" t="str">
            <v>STM: ENT Dist 01/26/08 Wind Storm</v>
          </cell>
        </row>
        <row r="606">
          <cell r="A606">
            <v>15515270</v>
          </cell>
          <cell r="B606" t="str">
            <v>FLD CWK FP 307706 4203 WENDY AVE</v>
          </cell>
        </row>
        <row r="607">
          <cell r="A607">
            <v>15515281</v>
          </cell>
          <cell r="B607" t="str">
            <v>STM: OGD 1/27/2008 Storm Dist. Exp.</v>
          </cell>
        </row>
        <row r="608">
          <cell r="A608">
            <v>15515282</v>
          </cell>
          <cell r="B608" t="str">
            <v>STM: CAS 1/27/2008 Storm Dist. Exp.</v>
          </cell>
        </row>
        <row r="609">
          <cell r="A609">
            <v>15515283</v>
          </cell>
          <cell r="B609" t="str">
            <v>STM: DOU 1/27/2008 Storm Dist. Exp.</v>
          </cell>
        </row>
        <row r="610">
          <cell r="A610">
            <v>15515287</v>
          </cell>
          <cell r="B610" t="str">
            <v>STM: ROS Trans 01/28/08 LINE 66 Snow</v>
          </cell>
        </row>
        <row r="611">
          <cell r="A611">
            <v>15515293</v>
          </cell>
          <cell r="B611" t="str">
            <v>OVH PRI FP 020412 4460 S 2700 E</v>
          </cell>
        </row>
        <row r="612">
          <cell r="A612">
            <v>15515295</v>
          </cell>
          <cell r="B612" t="str">
            <v>FLD CWK FP137904  4983 W 5400 S</v>
          </cell>
        </row>
        <row r="613">
          <cell r="A613">
            <v>15515297</v>
          </cell>
          <cell r="B613" t="str">
            <v>FLD CWK FP087413  4986 HUNTINGTON RD</v>
          </cell>
        </row>
        <row r="614">
          <cell r="A614">
            <v>15515299</v>
          </cell>
          <cell r="B614" t="str">
            <v>OVH PRI FP 272201 6500 EMIGRATION CYN</v>
          </cell>
        </row>
        <row r="615">
          <cell r="A615">
            <v>15515300</v>
          </cell>
          <cell r="B615" t="str">
            <v>OVH PRI FP 011106  565 S 600 W</v>
          </cell>
        </row>
        <row r="616">
          <cell r="A616">
            <v>15515303</v>
          </cell>
          <cell r="B616" t="str">
            <v>FLD CWK FP 066710 8766 S 450 E</v>
          </cell>
        </row>
        <row r="617">
          <cell r="A617">
            <v>15515304</v>
          </cell>
          <cell r="B617" t="str">
            <v>FLD CWK FP085412  3492 RIDGECREST DR</v>
          </cell>
        </row>
        <row r="618">
          <cell r="A618">
            <v>15515305</v>
          </cell>
          <cell r="B618" t="str">
            <v>FLD CWK FP 121111 5310 S 5420 W</v>
          </cell>
        </row>
        <row r="619">
          <cell r="A619">
            <v>15515306</v>
          </cell>
          <cell r="B619" t="str">
            <v>FLD CWK FP 135611 1578 S 300 E</v>
          </cell>
        </row>
        <row r="620">
          <cell r="A620">
            <v>15515307</v>
          </cell>
          <cell r="B620" t="str">
            <v>OVH STL FP 124303 1104 S 300 W</v>
          </cell>
        </row>
        <row r="621">
          <cell r="A621">
            <v>15515308</v>
          </cell>
          <cell r="B621" t="str">
            <v>FLD TPH FP 082400 1043 S 800 E #2</v>
          </cell>
        </row>
        <row r="622">
          <cell r="A622">
            <v>15515310</v>
          </cell>
          <cell r="B622" t="str">
            <v>OVH PRI FP 290215 725 E 3300 S</v>
          </cell>
        </row>
        <row r="623">
          <cell r="A623">
            <v>15515311</v>
          </cell>
          <cell r="B623" t="str">
            <v>FLD CWK FP 033508  4355 MORRIS ST</v>
          </cell>
        </row>
        <row r="624">
          <cell r="A624">
            <v>15515355</v>
          </cell>
          <cell r="B624" t="str">
            <v>OVH PRI FP 065614 370 E 200 S</v>
          </cell>
        </row>
        <row r="625">
          <cell r="A625">
            <v>15515357</v>
          </cell>
          <cell r="B625" t="str">
            <v>OVH SER FP 347006 1550 W 4100 S</v>
          </cell>
        </row>
        <row r="626">
          <cell r="A626">
            <v>15515358</v>
          </cell>
          <cell r="B626" t="str">
            <v>OVH PRI FP 285904 2850 IMPERIAL ST</v>
          </cell>
        </row>
        <row r="627">
          <cell r="A627">
            <v>15515363</v>
          </cell>
          <cell r="B627" t="str">
            <v>OVH PRI FP 022803 1160 W 100 S</v>
          </cell>
        </row>
        <row r="628">
          <cell r="A628">
            <v>15515364</v>
          </cell>
          <cell r="B628" t="str">
            <v>OVH PRI FP 291206 792 E 3300 S</v>
          </cell>
        </row>
        <row r="629">
          <cell r="A629">
            <v>15515368</v>
          </cell>
          <cell r="B629" t="str">
            <v>OVH SER FP 070407 4785 W 5015 S</v>
          </cell>
        </row>
        <row r="630">
          <cell r="A630">
            <v>15515369</v>
          </cell>
          <cell r="B630" t="str">
            <v>OVH PRI FP 224610 2340 S REDWOOD RD</v>
          </cell>
        </row>
        <row r="631">
          <cell r="A631">
            <v>15515371</v>
          </cell>
          <cell r="B631" t="str">
            <v>OVH SER FP 290001 685 E 3390 S</v>
          </cell>
        </row>
        <row r="632">
          <cell r="A632">
            <v>15515379</v>
          </cell>
          <cell r="B632" t="str">
            <v>STM: COO DIST 01/27/08 SNOW STORM</v>
          </cell>
        </row>
        <row r="633">
          <cell r="A633">
            <v>15515400</v>
          </cell>
          <cell r="B633" t="str">
            <v>STM: YRE Dist 01/28/08 Snow &amp; Wind</v>
          </cell>
        </row>
        <row r="634">
          <cell r="A634">
            <v>15515414</v>
          </cell>
          <cell r="B634" t="str">
            <v>REDWOOD: CB42 REPAIR BUSS SWITCH</v>
          </cell>
        </row>
        <row r="635">
          <cell r="A635">
            <v>15515416</v>
          </cell>
          <cell r="B635" t="str">
            <v>OVH PRI FP 031101 6948 ROSE CANYON RD</v>
          </cell>
        </row>
        <row r="636">
          <cell r="A636">
            <v>15515418</v>
          </cell>
          <cell r="B636" t="str">
            <v>FLD CWK FP 051512  745 E 300 SOUTH</v>
          </cell>
        </row>
        <row r="637">
          <cell r="A637">
            <v>15515437</v>
          </cell>
          <cell r="B637" t="str">
            <v>OVH SEC FP 020913 2721 E 4135 S</v>
          </cell>
        </row>
        <row r="638">
          <cell r="A638">
            <v>15515438</v>
          </cell>
          <cell r="B638" t="str">
            <v>OVH SER FP 309903 2625 S 8850 W</v>
          </cell>
        </row>
        <row r="639">
          <cell r="A639">
            <v>15515439</v>
          </cell>
          <cell r="B639" t="str">
            <v>FLD CWK FP 164702 2820 ANDREW AVE</v>
          </cell>
        </row>
        <row r="640">
          <cell r="A640">
            <v>15515440</v>
          </cell>
          <cell r="B640" t="str">
            <v>FLD CWK FP 097002 1320 SWANER RD #HB</v>
          </cell>
        </row>
        <row r="641">
          <cell r="A641">
            <v>15515441</v>
          </cell>
          <cell r="B641" t="str">
            <v>OVH PRI FP 274020 3491 S REDWOOD RD</v>
          </cell>
        </row>
        <row r="642">
          <cell r="A642">
            <v>15515442</v>
          </cell>
          <cell r="B642" t="str">
            <v>OVH PRI FP 253202 3140 S 460 W</v>
          </cell>
        </row>
        <row r="643">
          <cell r="A643">
            <v>15515443</v>
          </cell>
          <cell r="B643" t="str">
            <v>FLD CWK FP 243902 999 N 900 W, CNTRVL</v>
          </cell>
        </row>
        <row r="644">
          <cell r="A644">
            <v>15515448</v>
          </cell>
          <cell r="B644" t="str">
            <v>FLD CBR FP 180913  1366 MAJOR ST #8</v>
          </cell>
        </row>
        <row r="645">
          <cell r="A645">
            <v>15515449</v>
          </cell>
          <cell r="B645" t="str">
            <v>OVH SER FP 112100 1239 EMERY ST</v>
          </cell>
        </row>
        <row r="646">
          <cell r="A646">
            <v>15515450</v>
          </cell>
          <cell r="B646" t="str">
            <v>OVH SER FP 221110 1856 W MAJAVE DRIVE</v>
          </cell>
        </row>
        <row r="647">
          <cell r="A647">
            <v>15515451</v>
          </cell>
          <cell r="B647" t="str">
            <v>FLD CBR FP 345207 176 N REDWOOD RD #73</v>
          </cell>
        </row>
        <row r="648">
          <cell r="A648">
            <v>15515453</v>
          </cell>
          <cell r="B648" t="str">
            <v>FLD CBR FP 129300 4849 W 5055 S</v>
          </cell>
        </row>
        <row r="649">
          <cell r="A649">
            <v>15515455</v>
          </cell>
          <cell r="B649" t="str">
            <v>FLD CWK FP 103701 2178 ARBOR LN</v>
          </cell>
        </row>
        <row r="650">
          <cell r="A650">
            <v>15515456</v>
          </cell>
          <cell r="B650" t="str">
            <v>FLD CWK FP 104807 220 MURRAY HOLLADAY22</v>
          </cell>
        </row>
        <row r="651">
          <cell r="A651">
            <v>15515475</v>
          </cell>
          <cell r="B651" t="str">
            <v>FLD TPH FP 118304 776 REMINGTON WAY</v>
          </cell>
        </row>
        <row r="652">
          <cell r="A652">
            <v>15515476</v>
          </cell>
          <cell r="B652" t="str">
            <v>OVH PRI FP 202201 2531 S 800 E</v>
          </cell>
        </row>
        <row r="653">
          <cell r="A653">
            <v>15515480</v>
          </cell>
          <cell r="B653" t="str">
            <v>OVH PRI FP 335804 7875 S 2700 W</v>
          </cell>
        </row>
        <row r="654">
          <cell r="A654">
            <v>15515493</v>
          </cell>
          <cell r="B654" t="str">
            <v>DECKER LAKE: FENCE REPAIR- STORM</v>
          </cell>
        </row>
        <row r="655">
          <cell r="A655">
            <v>15515495</v>
          </cell>
          <cell r="B655" t="str">
            <v>OVH SEC FP 166513 1782 E 1700 S</v>
          </cell>
        </row>
        <row r="656">
          <cell r="A656">
            <v>15515497</v>
          </cell>
          <cell r="B656" t="str">
            <v>OVH PRI FP 324205 3955 LUETTA DR (990 E)</v>
          </cell>
        </row>
        <row r="657">
          <cell r="A657">
            <v>15515498</v>
          </cell>
          <cell r="B657" t="str">
            <v>OVH PRI FP 275600 7108 KILLYON'S CANYON</v>
          </cell>
        </row>
        <row r="658">
          <cell r="A658">
            <v>15515499</v>
          </cell>
          <cell r="B658" t="str">
            <v>OVH PRI FP 099810 1945 E MURRAY HOLLADAY</v>
          </cell>
        </row>
        <row r="659">
          <cell r="A659">
            <v>15515501</v>
          </cell>
          <cell r="B659" t="str">
            <v>FLD CWK FP 103809 2220 MURRAY HOL RD #31</v>
          </cell>
        </row>
        <row r="660">
          <cell r="A660">
            <v>15515503</v>
          </cell>
          <cell r="B660" t="str">
            <v>OVH PRI FP 079812 855 N 400 E CENTERVILL</v>
          </cell>
        </row>
        <row r="661">
          <cell r="A661">
            <v>15515504</v>
          </cell>
          <cell r="B661" t="str">
            <v>OVH SEC FP 152202 2141 E WESTMINISTER AV</v>
          </cell>
        </row>
        <row r="662">
          <cell r="A662">
            <v>15515508</v>
          </cell>
          <cell r="B662" t="str">
            <v>OVH SER FP 357707 824 W 500 N</v>
          </cell>
        </row>
        <row r="663">
          <cell r="A663">
            <v>15515512</v>
          </cell>
          <cell r="B663" t="str">
            <v>OVH SER FP 091007 1436 E 1300 S</v>
          </cell>
        </row>
        <row r="664">
          <cell r="A664">
            <v>15515513</v>
          </cell>
          <cell r="B664" t="str">
            <v>OVH SER FP 157201 1871 WYOMING ST</v>
          </cell>
        </row>
        <row r="665">
          <cell r="A665">
            <v>15515515</v>
          </cell>
          <cell r="B665" t="str">
            <v>OVH PRI FP 120502 1000 S 5600 W</v>
          </cell>
        </row>
        <row r="666">
          <cell r="A666">
            <v>15515529</v>
          </cell>
          <cell r="B666" t="str">
            <v>STM: ALB-DAL Dist 01/29/08 SNOW STORM</v>
          </cell>
        </row>
        <row r="667">
          <cell r="A667">
            <v>15515549</v>
          </cell>
          <cell r="B667" t="str">
            <v>OVH SER FP 029602 3437 LOREN VON DR</v>
          </cell>
        </row>
        <row r="668">
          <cell r="A668">
            <v>15515550</v>
          </cell>
          <cell r="B668" t="str">
            <v>OVH SEC FP 255000 3450 S 300 W</v>
          </cell>
        </row>
        <row r="669">
          <cell r="A669">
            <v>15515552</v>
          </cell>
          <cell r="B669" t="str">
            <v>OVH PRI FP 290215 3300 S 700 E</v>
          </cell>
        </row>
        <row r="670">
          <cell r="A670">
            <v>15515589</v>
          </cell>
          <cell r="B670" t="str">
            <v>FLD TPH FP 276301 785 N 400 W</v>
          </cell>
        </row>
        <row r="671">
          <cell r="A671">
            <v>15515590</v>
          </cell>
          <cell r="B671" t="str">
            <v>OVH PRI FP 194501 ENSIGN PEAK #8</v>
          </cell>
        </row>
        <row r="672">
          <cell r="A672">
            <v>15515592</v>
          </cell>
          <cell r="B672" t="str">
            <v>OVH PRI FP 032302 380 ORANGE ST</v>
          </cell>
        </row>
        <row r="673">
          <cell r="A673">
            <v>15515602</v>
          </cell>
          <cell r="B673" t="str">
            <v>CAS OLF 5390 SCENIC 132260</v>
          </cell>
        </row>
        <row r="674">
          <cell r="A674">
            <v>15515603</v>
          </cell>
          <cell r="B674" t="str">
            <v>CAS OLF 1306 E 24TH 154201</v>
          </cell>
        </row>
        <row r="675">
          <cell r="A675">
            <v>15515608</v>
          </cell>
          <cell r="B675" t="str">
            <v>STM: PRE 1/28/2008 Storm Dist. Exp.</v>
          </cell>
        </row>
        <row r="676">
          <cell r="A676">
            <v>15515615</v>
          </cell>
          <cell r="B676" t="str">
            <v>SNARR: #1 CAP BANK REPAIR- STORM</v>
          </cell>
        </row>
        <row r="677">
          <cell r="A677">
            <v>15515667</v>
          </cell>
          <cell r="B677" t="str">
            <v>FLD CWK FP 066710 8766 S 450 E</v>
          </cell>
        </row>
        <row r="678">
          <cell r="A678">
            <v>15515668</v>
          </cell>
          <cell r="B678" t="str">
            <v>OVH PRI FP 304201 3298 S 300 E</v>
          </cell>
        </row>
        <row r="679">
          <cell r="A679">
            <v>15515688</v>
          </cell>
          <cell r="B679" t="str">
            <v>OVH SEC FP 179809 10327 SERPENTINE CIR</v>
          </cell>
        </row>
        <row r="680">
          <cell r="A680">
            <v>15515690</v>
          </cell>
          <cell r="B680" t="str">
            <v>FLD CWK FP 010209 4555 SUNSTONE RD 396</v>
          </cell>
        </row>
        <row r="681">
          <cell r="A681">
            <v>15515691</v>
          </cell>
          <cell r="B681" t="str">
            <v>FLD CWK FP 089414 1008 S 1300 E</v>
          </cell>
        </row>
        <row r="682">
          <cell r="A682">
            <v>15515692</v>
          </cell>
          <cell r="B682" t="str">
            <v>OVH SER FP 306316 426 STANLEY AVE</v>
          </cell>
        </row>
        <row r="683">
          <cell r="A683">
            <v>15515693</v>
          </cell>
          <cell r="B683" t="str">
            <v>FLD CBR FP 242113 6862 STARFLOWER WY</v>
          </cell>
        </row>
        <row r="684">
          <cell r="A684">
            <v>15515696</v>
          </cell>
          <cell r="B684" t="str">
            <v>OVH PRI FP 230903 2119 BROADMOOR ST</v>
          </cell>
        </row>
        <row r="685">
          <cell r="A685">
            <v>15515699</v>
          </cell>
          <cell r="B685" t="str">
            <v>OVH PRI FP 369013 8510 S STATE ST</v>
          </cell>
        </row>
        <row r="686">
          <cell r="A686">
            <v>15515700</v>
          </cell>
          <cell r="B686" t="str">
            <v>STM: GRA Dist 01/30/08 Snow Storm</v>
          </cell>
        </row>
        <row r="687">
          <cell r="A687">
            <v>15515735</v>
          </cell>
          <cell r="B687" t="str">
            <v>OVH SER FP 291207 812 CASA BLANCA CIR</v>
          </cell>
        </row>
        <row r="688">
          <cell r="A688">
            <v>15515747</v>
          </cell>
          <cell r="B688" t="str">
            <v>OVH PRI FP 202004 2582 S 8590 W</v>
          </cell>
        </row>
        <row r="689">
          <cell r="A689">
            <v>15515795</v>
          </cell>
          <cell r="B689" t="str">
            <v>STM: AST Dist 01/30/08 Snow Storm</v>
          </cell>
        </row>
        <row r="690">
          <cell r="A690">
            <v>15516308</v>
          </cell>
          <cell r="B690" t="str">
            <v>STM: YRE-MTS 01/31/08 Heavy snow &amp; wind</v>
          </cell>
        </row>
        <row r="691">
          <cell r="A691">
            <v>15517175</v>
          </cell>
          <cell r="B691" t="str">
            <v>STM: KLA Dist 01/30/08 Winter Storm</v>
          </cell>
        </row>
        <row r="692">
          <cell r="A692">
            <v>15517176</v>
          </cell>
          <cell r="B692" t="str">
            <v>STM: KFC Dist 01/31/08 Winter Storm</v>
          </cell>
        </row>
        <row r="693">
          <cell r="A693">
            <v>15517183</v>
          </cell>
          <cell r="B693" t="str">
            <v>OVH SEC FP 255303 737 W 1300 S WDX</v>
          </cell>
        </row>
        <row r="694">
          <cell r="A694">
            <v>15517251</v>
          </cell>
          <cell r="B694" t="str">
            <v>STM LAYTON DIST STORM 01/31/08 EXP</v>
          </cell>
        </row>
        <row r="695">
          <cell r="A695">
            <v>15517252</v>
          </cell>
          <cell r="B695" t="str">
            <v>STM SL METRO DIST STORM 01/31/08 EXP</v>
          </cell>
        </row>
        <row r="696">
          <cell r="A696">
            <v>15517253</v>
          </cell>
          <cell r="B696" t="str">
            <v>STM JORDAN VY DIST STORM 01/31/08 EXP</v>
          </cell>
        </row>
        <row r="697">
          <cell r="A697">
            <v>15517292</v>
          </cell>
          <cell r="B697" t="str">
            <v>OVH PRI FP 253205 3258 TETON DRIVE</v>
          </cell>
        </row>
        <row r="698">
          <cell r="A698">
            <v>15517294</v>
          </cell>
          <cell r="B698" t="str">
            <v>STM TOOELE DIST STORM 01/31/08 EXP</v>
          </cell>
        </row>
        <row r="699">
          <cell r="A699">
            <v>15517295</v>
          </cell>
          <cell r="B699" t="str">
            <v>STM AMERICAN F DIST STORM 01/31/08 EXP</v>
          </cell>
        </row>
        <row r="700">
          <cell r="A700">
            <v>15517296</v>
          </cell>
          <cell r="B700" t="str">
            <v>STM RICHFIELD DIST STORM 01/31/08 EXP</v>
          </cell>
        </row>
        <row r="701">
          <cell r="A701">
            <v>15517297</v>
          </cell>
          <cell r="B701" t="str">
            <v>STM VERNAL DIST STORM 01/31/08 EXP</v>
          </cell>
        </row>
        <row r="702">
          <cell r="A702">
            <v>15517298</v>
          </cell>
          <cell r="B702" t="str">
            <v>STM PARK CITY DIST STORM 01/31/08 EXP</v>
          </cell>
        </row>
        <row r="703">
          <cell r="A703">
            <v>15517299</v>
          </cell>
          <cell r="B703" t="str">
            <v>STM PRICE DIST STORM 01/31/08 EXP</v>
          </cell>
        </row>
        <row r="704">
          <cell r="A704">
            <v>15517300</v>
          </cell>
          <cell r="B704" t="str">
            <v>STM CEDAR DIST STORM 01/31/08 EXP</v>
          </cell>
        </row>
        <row r="705">
          <cell r="A705">
            <v>15517301</v>
          </cell>
          <cell r="B705" t="str">
            <v>STM MOAB DIST STORM 01/31/08 EXP</v>
          </cell>
        </row>
        <row r="706">
          <cell r="A706">
            <v>15517374</v>
          </cell>
          <cell r="B706" t="str">
            <v>STM: OGD 1/31/2008 Storm Dist. Exp.</v>
          </cell>
        </row>
        <row r="707">
          <cell r="A707">
            <v>15517375</v>
          </cell>
          <cell r="B707" t="str">
            <v>STM: TRE 1/31/2008 Storm Dist. Exp.</v>
          </cell>
        </row>
        <row r="708">
          <cell r="A708">
            <v>15517376</v>
          </cell>
          <cell r="B708" t="str">
            <v>STM: SMI 1/31/2008 Storm Dist. Exp.</v>
          </cell>
        </row>
        <row r="709">
          <cell r="A709">
            <v>15517377</v>
          </cell>
          <cell r="B709" t="str">
            <v>STM: PRE 1/31/2008 Storm Dist. Exp.</v>
          </cell>
        </row>
        <row r="710">
          <cell r="A710">
            <v>15517378</v>
          </cell>
          <cell r="B710" t="str">
            <v>STM: MON 1/31/2008 Storm Dist. Exp.</v>
          </cell>
        </row>
        <row r="711">
          <cell r="A711">
            <v>15517379</v>
          </cell>
          <cell r="B711" t="str">
            <v>STM: SHE 1/31/2008 Storm Dist. Exp.</v>
          </cell>
        </row>
        <row r="712">
          <cell r="A712">
            <v>15517380</v>
          </cell>
          <cell r="B712" t="str">
            <v>STM: REX 1/31/2008 Storm Dist. Exp.</v>
          </cell>
        </row>
        <row r="713">
          <cell r="A713">
            <v>15517500</v>
          </cell>
          <cell r="B713" t="str">
            <v>OVH SER FP 080500 3987 W 4990 S</v>
          </cell>
        </row>
        <row r="714">
          <cell r="A714">
            <v>15517513</v>
          </cell>
          <cell r="B714" t="str">
            <v>OVH SER FP 082500 831 GALENA DR</v>
          </cell>
        </row>
        <row r="715">
          <cell r="A715">
            <v>15517588</v>
          </cell>
          <cell r="B715" t="str">
            <v>OVH PRI FP 156904 5472 WALKERESTATES CIR</v>
          </cell>
        </row>
        <row r="716">
          <cell r="A716">
            <v>15517589</v>
          </cell>
          <cell r="B716" t="str">
            <v>FLD GSU FP 310320 3754 S 4800 W</v>
          </cell>
        </row>
        <row r="717">
          <cell r="A717">
            <v>15517590</v>
          </cell>
          <cell r="B717" t="str">
            <v>OVH PRI FP 220300 6381 W 2100 S</v>
          </cell>
        </row>
        <row r="718">
          <cell r="A718">
            <v>15517591</v>
          </cell>
          <cell r="B718" t="str">
            <v>OVH PRI FP 344404 1722 W 3860 S</v>
          </cell>
        </row>
        <row r="719">
          <cell r="A719">
            <v>15517592</v>
          </cell>
          <cell r="B719" t="str">
            <v>OVH PRI FP 217610 2210 S 1800 E</v>
          </cell>
        </row>
        <row r="720">
          <cell r="A720">
            <v>15517597</v>
          </cell>
          <cell r="B720" t="str">
            <v>OVH SER FP 154413 2286 BLAINE AVE</v>
          </cell>
        </row>
        <row r="721">
          <cell r="A721">
            <v>15517598</v>
          </cell>
          <cell r="B721" t="str">
            <v>FLD CBR FP 152604 1936 FAIRWOOD DR #20</v>
          </cell>
        </row>
        <row r="722">
          <cell r="A722">
            <v>15517622</v>
          </cell>
          <cell r="B722" t="str">
            <v>OVH SER FP 049101 1966 WAGSTAFF DR</v>
          </cell>
        </row>
        <row r="723">
          <cell r="A723">
            <v>15517624</v>
          </cell>
          <cell r="B723" t="str">
            <v>OVH PRI FP 273422 1961 W 3140 S</v>
          </cell>
        </row>
        <row r="724">
          <cell r="A724">
            <v>15517626</v>
          </cell>
          <cell r="B724" t="str">
            <v>OVH PRI FP 365209 3960 S 300 W</v>
          </cell>
        </row>
        <row r="725">
          <cell r="A725">
            <v>15517630</v>
          </cell>
          <cell r="B725" t="str">
            <v>OVH PRI FP 256206 256 W 3300 S</v>
          </cell>
        </row>
        <row r="726">
          <cell r="A726">
            <v>15517631</v>
          </cell>
          <cell r="B726" t="str">
            <v>OVH PRI FP 305001 3500 S 4400 W</v>
          </cell>
        </row>
        <row r="727">
          <cell r="A727">
            <v>15517632</v>
          </cell>
          <cell r="B727" t="str">
            <v>OVH PRI FP 106611 9775 S REDWOOD ROAD</v>
          </cell>
        </row>
        <row r="728">
          <cell r="A728">
            <v>15517637</v>
          </cell>
          <cell r="B728" t="str">
            <v>OVH SER FP 129510 4860 W 5015 S</v>
          </cell>
        </row>
        <row r="729">
          <cell r="A729">
            <v>15517638</v>
          </cell>
          <cell r="B729" t="str">
            <v>OVH SER FP 206011 2739 MCCLELLAND ST</v>
          </cell>
        </row>
        <row r="730">
          <cell r="A730">
            <v>15517644</v>
          </cell>
          <cell r="B730" t="str">
            <v>STM: ROS Dist 2-3-08 Snow Storm</v>
          </cell>
        </row>
        <row r="731">
          <cell r="A731">
            <v>15517645</v>
          </cell>
          <cell r="B731" t="str">
            <v>STM: ROS Trans 02/03/08 Snow Storm</v>
          </cell>
        </row>
        <row r="732">
          <cell r="A732">
            <v>15517653</v>
          </cell>
          <cell r="B732" t="str">
            <v>OVH PRI FP 277000 1475 W 3500 S</v>
          </cell>
        </row>
        <row r="733">
          <cell r="A733">
            <v>15517654</v>
          </cell>
          <cell r="B733" t="str">
            <v>OVH PRI FP 367600 5000 PAVANT AVE</v>
          </cell>
        </row>
        <row r="734">
          <cell r="A734">
            <v>15517657</v>
          </cell>
          <cell r="B734" t="str">
            <v>OVH PRI FP 085900 1025 E 9400 S</v>
          </cell>
        </row>
        <row r="735">
          <cell r="A735">
            <v>15517659</v>
          </cell>
          <cell r="B735" t="str">
            <v>OVH SER FP 049101 1966 WAGSTAFF DR</v>
          </cell>
        </row>
        <row r="736">
          <cell r="A736">
            <v>15517664</v>
          </cell>
          <cell r="B736" t="str">
            <v>OVH PRI FP 018602 4135 MATHEWS WAY</v>
          </cell>
        </row>
        <row r="737">
          <cell r="A737">
            <v>15517670</v>
          </cell>
          <cell r="B737" t="str">
            <v>OVH STL FP 162015 1500 E 2100 S</v>
          </cell>
        </row>
        <row r="738">
          <cell r="A738">
            <v>15517672</v>
          </cell>
          <cell r="B738" t="str">
            <v>OVH PRI FP 120501 668 W 14600 S</v>
          </cell>
        </row>
        <row r="739">
          <cell r="A739">
            <v>15517673</v>
          </cell>
          <cell r="B739" t="str">
            <v>OVH SER FP 070511 4976 W 5015 S</v>
          </cell>
        </row>
        <row r="740">
          <cell r="A740">
            <v>15517694</v>
          </cell>
          <cell r="B740" t="str">
            <v>OVH SER FP 217500 2466 COUNTRYSIDE LN</v>
          </cell>
        </row>
        <row r="741">
          <cell r="A741">
            <v>15517697</v>
          </cell>
          <cell r="B741" t="str">
            <v>OVH PRI FP 035902 4111 S REDWOOD RD</v>
          </cell>
        </row>
        <row r="742">
          <cell r="A742">
            <v>15517700</v>
          </cell>
          <cell r="B742" t="str">
            <v>OVH SEC FP 032904 1477 W 4100 S</v>
          </cell>
        </row>
        <row r="743">
          <cell r="A743">
            <v>15517707</v>
          </cell>
          <cell r="B743" t="str">
            <v>STM: CRE Dist 02-02-08 Wind &amp; Snow Storm</v>
          </cell>
        </row>
        <row r="744">
          <cell r="A744">
            <v>15517721</v>
          </cell>
          <cell r="B744" t="str">
            <v>STM LAYTON DIST STORM 02/03/08 EXP</v>
          </cell>
        </row>
        <row r="745">
          <cell r="A745">
            <v>15517722</v>
          </cell>
          <cell r="B745" t="str">
            <v>STM SL METRO DIST STORM 02/03/08 EXP</v>
          </cell>
        </row>
        <row r="746">
          <cell r="A746">
            <v>15517723</v>
          </cell>
          <cell r="B746" t="str">
            <v>STM JORDAN VY DIST STORM 02/03/08 EXP</v>
          </cell>
        </row>
        <row r="747">
          <cell r="A747">
            <v>15517724</v>
          </cell>
          <cell r="B747" t="str">
            <v>STM TOOELE DIST STORM 02/03/08 EXP</v>
          </cell>
        </row>
        <row r="748">
          <cell r="A748">
            <v>15517725</v>
          </cell>
          <cell r="B748" t="str">
            <v>STM AMERICAN F DIST STORM 02/03/08 EXP</v>
          </cell>
        </row>
        <row r="749">
          <cell r="A749">
            <v>15517726</v>
          </cell>
          <cell r="B749" t="str">
            <v>STM RICHFIELD DIST STORM 02/03/08 EXP</v>
          </cell>
        </row>
        <row r="750">
          <cell r="A750">
            <v>15517727</v>
          </cell>
          <cell r="B750" t="str">
            <v>STM VERNAL DIST STORM 02/03/08 EXP</v>
          </cell>
        </row>
        <row r="751">
          <cell r="A751">
            <v>15517728</v>
          </cell>
          <cell r="B751" t="str">
            <v>STM PARK CITY DIST STORM 02/03/08 EXP</v>
          </cell>
        </row>
        <row r="752">
          <cell r="A752">
            <v>15517729</v>
          </cell>
          <cell r="B752" t="str">
            <v>STM PRICE DIST STORM 02/03/08 EXP</v>
          </cell>
        </row>
        <row r="753">
          <cell r="A753">
            <v>15517730</v>
          </cell>
          <cell r="B753" t="str">
            <v>STM CEDAR DIST STORM 02/03/08 EXP</v>
          </cell>
        </row>
        <row r="754">
          <cell r="A754">
            <v>15517731</v>
          </cell>
          <cell r="B754" t="str">
            <v>STM MOAB DIST STORM 02/03/08 EXP</v>
          </cell>
        </row>
        <row r="755">
          <cell r="A755">
            <v>15517732</v>
          </cell>
          <cell r="B755" t="str">
            <v>STM OGDEN DIST STORM 02/03/08 EXP</v>
          </cell>
        </row>
        <row r="756">
          <cell r="A756">
            <v>15517745</v>
          </cell>
          <cell r="B756" t="str">
            <v>OVH PRI FP 275009 3491 S REDWOOD RD</v>
          </cell>
        </row>
        <row r="757">
          <cell r="A757">
            <v>15517752</v>
          </cell>
          <cell r="B757" t="str">
            <v>OVH PRI FP 264501 FOREST GLEN SOUTH SIDE</v>
          </cell>
        </row>
        <row r="758">
          <cell r="A758">
            <v>15517775</v>
          </cell>
          <cell r="B758" t="str">
            <v>STM TREMONTON DIST STORM 02/03/08 EXP</v>
          </cell>
        </row>
        <row r="759">
          <cell r="A759">
            <v>15517777</v>
          </cell>
          <cell r="B759" t="str">
            <v>STM SMITHFIELD DIST STORM 02/03/08 EXP</v>
          </cell>
        </row>
        <row r="760">
          <cell r="A760">
            <v>15517787</v>
          </cell>
          <cell r="B760" t="str">
            <v>STM: ALB-DAL Dist 02/02/2008 - SNOW STOR</v>
          </cell>
        </row>
        <row r="761">
          <cell r="A761">
            <v>15517874</v>
          </cell>
          <cell r="B761" t="str">
            <v>OVH PRI FP 130504 1750 S 500 W</v>
          </cell>
        </row>
        <row r="762">
          <cell r="A762">
            <v>15517875</v>
          </cell>
          <cell r="B762" t="str">
            <v>FLD GSU FP 141803 1427 CONCORD ST</v>
          </cell>
        </row>
        <row r="763">
          <cell r="A763">
            <v>15517880</v>
          </cell>
          <cell r="B763" t="str">
            <v>OVH PRI FP 125905 5195 W 4700 S</v>
          </cell>
        </row>
        <row r="764">
          <cell r="A764">
            <v>15517886</v>
          </cell>
          <cell r="B764" t="str">
            <v>OVH SER FP 217500 2466 COUNTRYSIDE LN</v>
          </cell>
        </row>
        <row r="765">
          <cell r="A765">
            <v>15517887</v>
          </cell>
          <cell r="B765" t="str">
            <v>FLD CBR FP 182305 4583 SALEM CT</v>
          </cell>
        </row>
        <row r="766">
          <cell r="A766">
            <v>15517891</v>
          </cell>
          <cell r="B766" t="str">
            <v>OVH SER FP 218805 2206 PRESTON ST</v>
          </cell>
        </row>
        <row r="767">
          <cell r="A767">
            <v>15517892</v>
          </cell>
          <cell r="B767" t="str">
            <v>FLD TPH FP 182901 1380 S 200 E #A</v>
          </cell>
        </row>
        <row r="768">
          <cell r="A768">
            <v>15518018</v>
          </cell>
          <cell r="B768" t="str">
            <v>STM: RKS 02/13/08 DIST STORM EXP</v>
          </cell>
        </row>
        <row r="769">
          <cell r="A769">
            <v>15518451</v>
          </cell>
          <cell r="B769" t="str">
            <v>STM LAYTON DIST STORM 02/06/08 EXP</v>
          </cell>
        </row>
        <row r="770">
          <cell r="A770">
            <v>15518452</v>
          </cell>
          <cell r="B770" t="str">
            <v>STM SL METRO DIST STORM 02/06/08 EXP</v>
          </cell>
        </row>
        <row r="771">
          <cell r="A771">
            <v>15518472</v>
          </cell>
          <cell r="B771" t="str">
            <v>61 Industrial/ fp 129903/ jct fuse</v>
          </cell>
        </row>
        <row r="772">
          <cell r="A772">
            <v>15518494</v>
          </cell>
          <cell r="B772" t="str">
            <v>STM JORDAN VY DIST STORM 02/06/08 EXP</v>
          </cell>
        </row>
        <row r="773">
          <cell r="A773">
            <v>15518496</v>
          </cell>
          <cell r="B773" t="str">
            <v>STM TOOELE DIST STORM 02/06/08 EXP</v>
          </cell>
        </row>
        <row r="774">
          <cell r="A774">
            <v>15518497</v>
          </cell>
          <cell r="B774" t="str">
            <v>STM AMERICAN F DIST STORM 02/06/08 EXP</v>
          </cell>
        </row>
        <row r="775">
          <cell r="A775">
            <v>15518499</v>
          </cell>
          <cell r="B775" t="str">
            <v>STM RICHFIELD DIST STORM 02/06/08 EXP</v>
          </cell>
        </row>
        <row r="776">
          <cell r="A776">
            <v>15518501</v>
          </cell>
          <cell r="B776" t="str">
            <v>STM VERNAL DIST STORM 02/06/08 EXP</v>
          </cell>
        </row>
        <row r="777">
          <cell r="A777">
            <v>15518504</v>
          </cell>
          <cell r="B777" t="str">
            <v>STM PARK CITY DIST STORM 02/06/08 EXP</v>
          </cell>
        </row>
        <row r="778">
          <cell r="A778">
            <v>15518512</v>
          </cell>
          <cell r="B778" t="str">
            <v>STM PRICE DIST STORM 02/06/08 EXP</v>
          </cell>
        </row>
        <row r="779">
          <cell r="A779">
            <v>15518554</v>
          </cell>
          <cell r="B779" t="str">
            <v>STM CEDAR DIST STORM 02/06/08 EXP</v>
          </cell>
        </row>
        <row r="780">
          <cell r="A780">
            <v>15518557</v>
          </cell>
          <cell r="B780" t="str">
            <v>STM MOAB DIST STORM 02/06/08 EXP</v>
          </cell>
        </row>
        <row r="781">
          <cell r="A781">
            <v>15518569</v>
          </cell>
          <cell r="B781" t="str">
            <v>STM OGDEN DIST STORM 02/06/08 EXP</v>
          </cell>
        </row>
        <row r="782">
          <cell r="A782">
            <v>15518570</v>
          </cell>
          <cell r="B782" t="str">
            <v>STM TREMONTON DIST STORM 02/06/08 EXP</v>
          </cell>
        </row>
        <row r="783">
          <cell r="A783">
            <v>15518571</v>
          </cell>
          <cell r="B783" t="str">
            <v>STM SMITHFIELD DIST STORM 02/06/08 EXP</v>
          </cell>
        </row>
        <row r="784">
          <cell r="A784">
            <v>15518958</v>
          </cell>
          <cell r="B784" t="str">
            <v>Shelley, broken jumper, GSH12</v>
          </cell>
        </row>
        <row r="785">
          <cell r="A785">
            <v>15519171</v>
          </cell>
          <cell r="B785" t="str">
            <v>OVH PRI FP 149700 1526 S 2700 W</v>
          </cell>
        </row>
        <row r="786">
          <cell r="A786">
            <v>15519259</v>
          </cell>
          <cell r="B786" t="str">
            <v>STM: LAY 2/13/2008 Storm Dist. Exp.</v>
          </cell>
        </row>
        <row r="787">
          <cell r="A787">
            <v>15519260</v>
          </cell>
          <cell r="B787" t="str">
            <v>STM: MET 2/13/2008 Storm Dist. Exp.</v>
          </cell>
        </row>
        <row r="788">
          <cell r="A788">
            <v>15519261</v>
          </cell>
          <cell r="B788" t="str">
            <v>STM: JOR 2/13/2008 Storm Dist. Exp.</v>
          </cell>
        </row>
        <row r="789">
          <cell r="A789">
            <v>15519262</v>
          </cell>
          <cell r="B789" t="str">
            <v>STM: TOO 2/13/2008 Storm Dist. Exp.</v>
          </cell>
        </row>
        <row r="790">
          <cell r="A790">
            <v>15519263</v>
          </cell>
          <cell r="B790" t="str">
            <v>STM: AME 2/13/2008 Storm Dist. Exp.</v>
          </cell>
        </row>
        <row r="791">
          <cell r="A791">
            <v>15519264</v>
          </cell>
          <cell r="B791" t="str">
            <v>STM: RIC 2/13/2008 Storm Dist. Exp.</v>
          </cell>
        </row>
        <row r="792">
          <cell r="A792">
            <v>15519265</v>
          </cell>
          <cell r="B792" t="str">
            <v>STM: VER 2/13/2008 Storm Dist. Exp.</v>
          </cell>
        </row>
        <row r="793">
          <cell r="A793">
            <v>15519266</v>
          </cell>
          <cell r="B793" t="str">
            <v>STM: PAR 2/13/2008 Storm Dist. Exp.</v>
          </cell>
        </row>
        <row r="794">
          <cell r="A794">
            <v>15519267</v>
          </cell>
          <cell r="B794" t="str">
            <v>STM: PRC 2/13/2008 Storm Dist. Exp.</v>
          </cell>
        </row>
        <row r="795">
          <cell r="A795">
            <v>15519268</v>
          </cell>
          <cell r="B795" t="str">
            <v>STM: CED 2/13/2008 Storm Dist. Exp.</v>
          </cell>
        </row>
        <row r="796">
          <cell r="A796">
            <v>15519269</v>
          </cell>
          <cell r="B796" t="str">
            <v>STM: MOA 2/13/2008 Storm Dist. Exp.</v>
          </cell>
        </row>
        <row r="797">
          <cell r="A797">
            <v>15519270</v>
          </cell>
          <cell r="B797" t="str">
            <v>STM: OGD 2/13/2008 Storm Dist. Exp.</v>
          </cell>
        </row>
        <row r="798">
          <cell r="A798">
            <v>15519271</v>
          </cell>
          <cell r="B798" t="str">
            <v>STM: TRE 2/13/2008 Storm Dist. Exp.</v>
          </cell>
        </row>
        <row r="799">
          <cell r="A799">
            <v>15519272</v>
          </cell>
          <cell r="B799" t="str">
            <v>STM: SMI 2/13/2008 Storm Dist. Exp.</v>
          </cell>
        </row>
        <row r="800">
          <cell r="A800">
            <v>15519273</v>
          </cell>
          <cell r="B800" t="str">
            <v>STM: PRE 2/13/2008 Storm Dist. Exp.</v>
          </cell>
        </row>
        <row r="801">
          <cell r="A801">
            <v>15519310</v>
          </cell>
          <cell r="B801" t="str">
            <v>FLD CBR FP 318304 652 WILLIAMSBURG PK CR</v>
          </cell>
        </row>
        <row r="802">
          <cell r="A802">
            <v>15519312</v>
          </cell>
          <cell r="B802" t="str">
            <v>OVH PRI FP 154504 1646 S REDWOOD RD</v>
          </cell>
        </row>
        <row r="803">
          <cell r="A803">
            <v>15519313</v>
          </cell>
          <cell r="B803" t="str">
            <v>OVH PRI FP 150980 1969 CALIFORNIA AVE</v>
          </cell>
        </row>
        <row r="804">
          <cell r="A804">
            <v>15519323</v>
          </cell>
          <cell r="B804" t="str">
            <v>OVH SER FP 044809 2760 W 8750 S</v>
          </cell>
        </row>
        <row r="805">
          <cell r="A805">
            <v>15519324</v>
          </cell>
          <cell r="B805" t="str">
            <v>OVH PRI FP 095004 10216 S 2700 W</v>
          </cell>
        </row>
        <row r="806">
          <cell r="A806">
            <v>15519333</v>
          </cell>
          <cell r="B806" t="str">
            <v>OVH PRI FP 253806 1210 BECK STREET</v>
          </cell>
        </row>
        <row r="807">
          <cell r="A807">
            <v>15519334</v>
          </cell>
          <cell r="B807" t="str">
            <v>STM: REX 2/13/2008 Storm Dist. Exp.</v>
          </cell>
        </row>
        <row r="808">
          <cell r="A808">
            <v>15519335</v>
          </cell>
          <cell r="B808" t="str">
            <v>STM: SHE 2/13/2008 Storm Dist. Exp.</v>
          </cell>
        </row>
        <row r="809">
          <cell r="A809">
            <v>15519338</v>
          </cell>
          <cell r="B809" t="str">
            <v>OVH PRI FP 149603 1650 S 700 W</v>
          </cell>
        </row>
        <row r="810">
          <cell r="A810">
            <v>15519339</v>
          </cell>
          <cell r="B810" t="str">
            <v>OVH PRI FP 244106 470 LAWNDALE</v>
          </cell>
        </row>
        <row r="811">
          <cell r="A811">
            <v>15519340</v>
          </cell>
          <cell r="B811" t="str">
            <v>OVH PRI FP 149702 1625 S 900 W</v>
          </cell>
        </row>
        <row r="812">
          <cell r="A812">
            <v>15519342</v>
          </cell>
          <cell r="B812" t="str">
            <v>OVH PRI FP 274100 1626 W 7800  S</v>
          </cell>
        </row>
        <row r="813">
          <cell r="A813">
            <v>15519343</v>
          </cell>
          <cell r="B813" t="str">
            <v>OVH PRI FP 029715 134 S 700 W</v>
          </cell>
        </row>
        <row r="814">
          <cell r="A814">
            <v>15519344</v>
          </cell>
          <cell r="B814" t="str">
            <v>OVH PRI FP 207307 2566 S HIGHLAND DR</v>
          </cell>
        </row>
        <row r="815">
          <cell r="A815">
            <v>15519345</v>
          </cell>
          <cell r="B815" t="str">
            <v>OVH PRI FP057001 3300 W 3500 N</v>
          </cell>
        </row>
        <row r="816">
          <cell r="A816">
            <v>15519346</v>
          </cell>
          <cell r="B816" t="str">
            <v>OVH PRI FP 036000 1623 W 14165 S</v>
          </cell>
        </row>
        <row r="817">
          <cell r="A817">
            <v>15519352</v>
          </cell>
          <cell r="B817" t="str">
            <v>OVH PRI FP 029801 134 S 700 W</v>
          </cell>
        </row>
        <row r="818">
          <cell r="A818">
            <v>15519354</v>
          </cell>
          <cell r="B818" t="str">
            <v>OVH PRI CENTENNIAL SUB STATION</v>
          </cell>
        </row>
        <row r="819">
          <cell r="A819">
            <v>15519356</v>
          </cell>
          <cell r="B819" t="str">
            <v>OVH PRI FP 300805 11 CORDELIA AVE</v>
          </cell>
        </row>
        <row r="820">
          <cell r="A820">
            <v>15519358</v>
          </cell>
          <cell r="B820" t="str">
            <v>OVH PRI FP 254412 1000 N BECK ST</v>
          </cell>
        </row>
        <row r="821">
          <cell r="A821">
            <v>15519359</v>
          </cell>
          <cell r="B821" t="str">
            <v>OVH PRI FP 369080 13551 S 200 W</v>
          </cell>
        </row>
        <row r="822">
          <cell r="A822">
            <v>15519360</v>
          </cell>
          <cell r="B822" t="str">
            <v>OVH PRI FP 278900 16725 S 1400 W</v>
          </cell>
        </row>
        <row r="823">
          <cell r="A823">
            <v>15519373</v>
          </cell>
          <cell r="B823" t="str">
            <v>STM LAYTON DIST STORM 02/13/08 EXP</v>
          </cell>
        </row>
        <row r="824">
          <cell r="A824">
            <v>15519377</v>
          </cell>
          <cell r="B824" t="str">
            <v>OVH PRI FP 276900 16767 CAMP WILLIAMS RD</v>
          </cell>
        </row>
        <row r="825">
          <cell r="A825">
            <v>15519379</v>
          </cell>
          <cell r="B825" t="str">
            <v>FLD CWK FP158941 1443 STEWART CIR</v>
          </cell>
        </row>
        <row r="826">
          <cell r="A826">
            <v>15519381</v>
          </cell>
          <cell r="B826" t="str">
            <v>OVH PRI FP 096904  3256 N 2200 WEST</v>
          </cell>
        </row>
        <row r="827">
          <cell r="A827">
            <v>15519384</v>
          </cell>
          <cell r="B827" t="str">
            <v>OVH PRI FP 269502 7380 S 700 WEST</v>
          </cell>
        </row>
        <row r="828">
          <cell r="A828">
            <v>15519386</v>
          </cell>
          <cell r="B828" t="str">
            <v>OVH SER FP096502  1756 HUBBARD AVE</v>
          </cell>
        </row>
        <row r="829">
          <cell r="A829">
            <v>15519410</v>
          </cell>
          <cell r="B829" t="str">
            <v>OVH PRI FP 035003 14177 S 1300 W</v>
          </cell>
        </row>
        <row r="830">
          <cell r="A830">
            <v>15519465</v>
          </cell>
          <cell r="B830" t="str">
            <v>OVH PRI FP 090100 5255 S 3200 W</v>
          </cell>
        </row>
        <row r="831">
          <cell r="A831">
            <v>15519469</v>
          </cell>
          <cell r="B831" t="str">
            <v>OVH PRI FP 269501 621 W 9TH AVE, MDVL</v>
          </cell>
        </row>
        <row r="832">
          <cell r="A832">
            <v>15519475</v>
          </cell>
          <cell r="B832" t="str">
            <v>ATF - CLEAR FREEPORT BLDG H-5 SYR12 OHPS</v>
          </cell>
        </row>
        <row r="833">
          <cell r="A833">
            <v>15519478</v>
          </cell>
          <cell r="B833" t="str">
            <v>OVH PRI FP 020101 4600 S NANILOA DR</v>
          </cell>
        </row>
        <row r="834">
          <cell r="A834">
            <v>15519484</v>
          </cell>
          <cell r="B834" t="str">
            <v>OVH PRI FP 340102 7202 W 13320 S</v>
          </cell>
        </row>
        <row r="835">
          <cell r="A835">
            <v>15519514</v>
          </cell>
          <cell r="B835" t="str">
            <v>OVH SER FP 077803 4190 W 810 S</v>
          </cell>
        </row>
        <row r="836">
          <cell r="A836">
            <v>15519732</v>
          </cell>
          <cell r="B836" t="str">
            <v>STM: RAW 2/16/2008 Storm Dist. Exp.</v>
          </cell>
        </row>
        <row r="837">
          <cell r="A837">
            <v>15519734</v>
          </cell>
          <cell r="B837" t="str">
            <v>OVH SER FP 154609 2284 KENSINGTON AVE</v>
          </cell>
        </row>
        <row r="838">
          <cell r="A838">
            <v>15519759</v>
          </cell>
          <cell r="B838" t="str">
            <v>ATF - LAY 1650 N Main ANG14 OHPS</v>
          </cell>
        </row>
        <row r="839">
          <cell r="A839">
            <v>15519937</v>
          </cell>
          <cell r="B839" t="str">
            <v>JBridger-Kinport 345 #2 Tower Repair</v>
          </cell>
        </row>
        <row r="840">
          <cell r="A840">
            <v>15519941</v>
          </cell>
          <cell r="B840" t="str">
            <v>ATF, Down Nuetral  BRN #21</v>
          </cell>
        </row>
        <row r="841">
          <cell r="A841">
            <v>15520964</v>
          </cell>
          <cell r="B841" t="str">
            <v>STM: CRE Dist 02/24/08 Wind Storm</v>
          </cell>
        </row>
        <row r="842">
          <cell r="A842">
            <v>15520965</v>
          </cell>
          <cell r="B842" t="str">
            <v>STM: CRE Trans 02/24/08 Wind Storm</v>
          </cell>
        </row>
        <row r="843">
          <cell r="A843">
            <v>15520978</v>
          </cell>
          <cell r="B843" t="str">
            <v>OVH PRI FP 340300 EMIGRATION CANYON</v>
          </cell>
        </row>
        <row r="844">
          <cell r="A844">
            <v>15520979</v>
          </cell>
          <cell r="B844" t="str">
            <v>OVH SER FP 118910 4757 QUAIL POINT RD</v>
          </cell>
        </row>
        <row r="845">
          <cell r="A845">
            <v>15520982</v>
          </cell>
          <cell r="B845" t="str">
            <v>OVH SER FP 324003 3616  LARRY CIR 4065 S</v>
          </cell>
        </row>
        <row r="846">
          <cell r="A846">
            <v>15520983</v>
          </cell>
          <cell r="B846" t="str">
            <v>OVH SEC FP 083202 1116 S 900 E</v>
          </cell>
        </row>
        <row r="847">
          <cell r="A847">
            <v>15520984</v>
          </cell>
          <cell r="B847" t="str">
            <v>OVH SER FP 074701 310 E 800 S</v>
          </cell>
        </row>
        <row r="848">
          <cell r="A848">
            <v>15520985</v>
          </cell>
          <cell r="B848" t="str">
            <v>OVH SER FP 197306 2455 S 500 E #1</v>
          </cell>
        </row>
        <row r="849">
          <cell r="A849">
            <v>15520986</v>
          </cell>
          <cell r="B849" t="str">
            <v>OVH SER FP 070206 5205 S 4820 W</v>
          </cell>
        </row>
        <row r="850">
          <cell r="A850">
            <v>15520988</v>
          </cell>
          <cell r="B850" t="str">
            <v>OVH PRI FP351100 13319 ROSE CANYON RD</v>
          </cell>
        </row>
        <row r="851">
          <cell r="A851">
            <v>15521070</v>
          </cell>
          <cell r="B851" t="str">
            <v>OVH PRI FP 097402  1815 YALECREST</v>
          </cell>
        </row>
        <row r="852">
          <cell r="A852">
            <v>15521130</v>
          </cell>
          <cell r="B852" t="str">
            <v>STM LAYTON DIST STORM 02/22/08 EXP</v>
          </cell>
        </row>
        <row r="853">
          <cell r="A853">
            <v>15521131</v>
          </cell>
          <cell r="B853" t="str">
            <v>STM SL METRO DIST STORM 02/22/08 EXP</v>
          </cell>
        </row>
        <row r="854">
          <cell r="A854">
            <v>15521132</v>
          </cell>
          <cell r="B854" t="str">
            <v>STM JORDAN VY DIST STORM 02/22/08 EXP</v>
          </cell>
        </row>
        <row r="855">
          <cell r="A855">
            <v>15521133</v>
          </cell>
          <cell r="B855" t="str">
            <v>STM TOOELE DIST STORM 02/22/08 EXP</v>
          </cell>
        </row>
        <row r="856">
          <cell r="A856">
            <v>15521140</v>
          </cell>
          <cell r="B856" t="str">
            <v>OVH PRI FP 332502 881 Main St. Tooele</v>
          </cell>
        </row>
        <row r="857">
          <cell r="A857">
            <v>15521172</v>
          </cell>
          <cell r="B857" t="str">
            <v>STM: MTS Dist 02/24/2008 Mccloud Snow &amp;</v>
          </cell>
        </row>
        <row r="858">
          <cell r="A858">
            <v>15521174</v>
          </cell>
          <cell r="B858" t="str">
            <v>STM AMERICAN F DIST STORM 02/22/08 EXP</v>
          </cell>
        </row>
        <row r="859">
          <cell r="A859">
            <v>15521175</v>
          </cell>
          <cell r="B859" t="str">
            <v>STM RICHFIELD DIST STORM 02/22/08 EXP</v>
          </cell>
        </row>
        <row r="860">
          <cell r="A860">
            <v>15521176</v>
          </cell>
          <cell r="B860" t="str">
            <v>STM VERNAL DIST STORM 02/22/08 EXP</v>
          </cell>
        </row>
        <row r="861">
          <cell r="A861">
            <v>15521178</v>
          </cell>
          <cell r="B861" t="str">
            <v>STM PARK CITY DIST STORM 02/22/08 EXP</v>
          </cell>
        </row>
        <row r="862">
          <cell r="A862">
            <v>15521179</v>
          </cell>
          <cell r="B862" t="str">
            <v>STM PRICE DIST STORM 02/22/08 EXP</v>
          </cell>
        </row>
        <row r="863">
          <cell r="A863">
            <v>15521180</v>
          </cell>
          <cell r="B863" t="str">
            <v>STM CEDAR DIST STORM 02/22/08 EXP</v>
          </cell>
        </row>
        <row r="864">
          <cell r="A864">
            <v>15521181</v>
          </cell>
          <cell r="B864" t="str">
            <v>STM MOAB DIST STORM 02/22/08 EXP</v>
          </cell>
        </row>
        <row r="865">
          <cell r="A865">
            <v>15521183</v>
          </cell>
          <cell r="B865" t="str">
            <v>STM OGDEN DIST STORM 02/22/08 EXP</v>
          </cell>
        </row>
        <row r="866">
          <cell r="A866">
            <v>15521184</v>
          </cell>
          <cell r="B866" t="str">
            <v>STM TREMONTON DIST STORM 02/22/08 EXP</v>
          </cell>
        </row>
        <row r="867">
          <cell r="A867">
            <v>15521185</v>
          </cell>
          <cell r="B867" t="str">
            <v>STM SMITHFIELD DIST STORM 02/22/08 EXP</v>
          </cell>
        </row>
        <row r="868">
          <cell r="A868">
            <v>15521853</v>
          </cell>
          <cell r="B868" t="str">
            <v>URD SEC FP 101404 2037 SPRUCE CREEK LN</v>
          </cell>
        </row>
        <row r="869">
          <cell r="A869">
            <v>15523347</v>
          </cell>
          <cell r="B869" t="str">
            <v>OVH PRI FP 104601 4908 REDWOOD RD</v>
          </cell>
        </row>
        <row r="870">
          <cell r="A870">
            <v>15523349</v>
          </cell>
          <cell r="B870" t="str">
            <v>OVH PRI FP 256101246 E DORCHESTER</v>
          </cell>
        </row>
        <row r="871">
          <cell r="A871">
            <v>15523351</v>
          </cell>
          <cell r="B871" t="str">
            <v>OVH PRI FP 349808 1333 W 7900 S</v>
          </cell>
        </row>
        <row r="872">
          <cell r="A872">
            <v>15523352</v>
          </cell>
          <cell r="B872" t="str">
            <v>OVH PRI FP 276900 16767 CAMP WILLIAMS</v>
          </cell>
        </row>
        <row r="873">
          <cell r="A873">
            <v>15523353</v>
          </cell>
          <cell r="B873" t="str">
            <v>OVH PRI FP 035003  14208 S REDWOOD RD</v>
          </cell>
        </row>
        <row r="874">
          <cell r="A874">
            <v>15523675</v>
          </cell>
          <cell r="B874" t="str">
            <v>STM LAYTON DIST STORM 03/01/08 EXP</v>
          </cell>
        </row>
        <row r="875">
          <cell r="A875">
            <v>15523676</v>
          </cell>
          <cell r="B875" t="str">
            <v>STM SL METRO DIST STORM 03/01/08 EXP</v>
          </cell>
        </row>
        <row r="876">
          <cell r="A876">
            <v>15523677</v>
          </cell>
          <cell r="B876" t="str">
            <v>STM JORDAN VY DIST STORM 03/01/08 EXP</v>
          </cell>
        </row>
        <row r="877">
          <cell r="A877">
            <v>15523678</v>
          </cell>
          <cell r="B877" t="str">
            <v>STM TOOELE DIST STORM 03/01/08 EXP</v>
          </cell>
        </row>
        <row r="878">
          <cell r="A878">
            <v>15523679</v>
          </cell>
          <cell r="B878" t="str">
            <v>STM AMERICAN F DIST STORM 03/01/08 EXP</v>
          </cell>
        </row>
        <row r="879">
          <cell r="A879">
            <v>15523680</v>
          </cell>
          <cell r="B879" t="str">
            <v>STM RICHFIELD DIST STORM 03/01/08 EXP</v>
          </cell>
        </row>
        <row r="880">
          <cell r="A880">
            <v>15523681</v>
          </cell>
          <cell r="B880" t="str">
            <v>STM VERNAL DIST STORM 03/01/08 EXP</v>
          </cell>
        </row>
        <row r="881">
          <cell r="A881">
            <v>15523682</v>
          </cell>
          <cell r="B881" t="str">
            <v>STM PARK CITY DIST STORM 03/01/08 EXP</v>
          </cell>
        </row>
        <row r="882">
          <cell r="A882">
            <v>15523683</v>
          </cell>
          <cell r="B882" t="str">
            <v>STM PRICE DIST STORM 03/01/08 EXP</v>
          </cell>
        </row>
        <row r="883">
          <cell r="A883">
            <v>15523684</v>
          </cell>
          <cell r="B883" t="str">
            <v>STM CEDAR DIST STORM 03/01/08 EXP</v>
          </cell>
        </row>
        <row r="884">
          <cell r="A884">
            <v>15523685</v>
          </cell>
          <cell r="B884" t="str">
            <v>STM MOAB DIST STORM 03/01/08 EXP</v>
          </cell>
        </row>
        <row r="885">
          <cell r="A885">
            <v>15523686</v>
          </cell>
          <cell r="B885" t="str">
            <v>STM OGDEN DIST STORM 03/01/08 EXP</v>
          </cell>
        </row>
        <row r="886">
          <cell r="A886">
            <v>15523687</v>
          </cell>
          <cell r="B886" t="str">
            <v>STM TREMONTON DIST STORM 03/01/08 EXP</v>
          </cell>
        </row>
        <row r="887">
          <cell r="A887">
            <v>15523688</v>
          </cell>
          <cell r="B887" t="str">
            <v>STM SMITHFIELD DIST STORM 02/22/08 EXP</v>
          </cell>
        </row>
        <row r="888">
          <cell r="A888">
            <v>15523704</v>
          </cell>
          <cell r="B888" t="str">
            <v>OVH PRI FP 260110 2729 PEBBLE GLEN CV</v>
          </cell>
        </row>
        <row r="889">
          <cell r="A889">
            <v>15523709</v>
          </cell>
          <cell r="B889" t="str">
            <v>OVH PRI FP 046808 4222 S HOLLADAY BLVD</v>
          </cell>
        </row>
        <row r="890">
          <cell r="A890">
            <v>15523710</v>
          </cell>
          <cell r="B890" t="str">
            <v>OVH PRI FP 153905 6985 W 5400 S</v>
          </cell>
        </row>
        <row r="891">
          <cell r="A891">
            <v>15523711</v>
          </cell>
          <cell r="B891" t="str">
            <v>OVH SER FP 320303 3895 S 4000 W</v>
          </cell>
        </row>
        <row r="892">
          <cell r="A892">
            <v>15523734</v>
          </cell>
          <cell r="B892" t="str">
            <v>OVH SER FP 264514 1101 TOPAZ DR</v>
          </cell>
        </row>
        <row r="893">
          <cell r="A893">
            <v>15523740</v>
          </cell>
          <cell r="B893" t="str">
            <v>STM: RAW 3/01/2008 Storm Dist. Exp.</v>
          </cell>
        </row>
        <row r="894">
          <cell r="A894">
            <v>15523754</v>
          </cell>
          <cell r="B894" t="str">
            <v>OVH PRI FP 369080 13408 FRONTAGE RD</v>
          </cell>
        </row>
        <row r="895">
          <cell r="A895">
            <v>15523755</v>
          </cell>
          <cell r="B895" t="str">
            <v>FLD CTV FP019308 4528 S 4800 W</v>
          </cell>
        </row>
        <row r="896">
          <cell r="A896">
            <v>15523756</v>
          </cell>
          <cell r="B896" t="str">
            <v>OVH SER FP 264600 1101 N TOPAZ DR</v>
          </cell>
        </row>
        <row r="897">
          <cell r="A897">
            <v>15523757</v>
          </cell>
          <cell r="B897" t="str">
            <v>OVH PRI FP 344401 1754 W 8200 S</v>
          </cell>
        </row>
        <row r="898">
          <cell r="A898">
            <v>15523761</v>
          </cell>
          <cell r="B898" t="str">
            <v>OVH PRI FP 809421 9421 CROSSWOOD CIR</v>
          </cell>
        </row>
        <row r="899">
          <cell r="A899">
            <v>15523763</v>
          </cell>
          <cell r="B899" t="str">
            <v>OVH SER FP 229703 6211 W 2100 S</v>
          </cell>
        </row>
        <row r="900">
          <cell r="A900">
            <v>15523808</v>
          </cell>
          <cell r="B900" t="str">
            <v>FP 111400 432 N 400 W Cedar City</v>
          </cell>
        </row>
        <row r="901">
          <cell r="A901">
            <v>15524776</v>
          </cell>
          <cell r="B901" t="str">
            <v>Shelley, broken hot tip, HPS11</v>
          </cell>
        </row>
        <row r="902">
          <cell r="A902">
            <v>15525191</v>
          </cell>
          <cell r="B902" t="str">
            <v>OVH  PRI FP181408 1734 S MAJOR ST  50 E</v>
          </cell>
        </row>
        <row r="903">
          <cell r="A903">
            <v>15525373</v>
          </cell>
          <cell r="B903" t="str">
            <v>Shelley, patrol ln during outage, CLE12</v>
          </cell>
        </row>
        <row r="904">
          <cell r="A904">
            <v>15525649</v>
          </cell>
          <cell r="B904" t="str">
            <v>STM LAYTON DIST STORM 03/13/08 EXP</v>
          </cell>
        </row>
        <row r="905">
          <cell r="A905">
            <v>15525650</v>
          </cell>
          <cell r="B905" t="str">
            <v>STM SL METRO DIST STORM 03/13/08 EXP</v>
          </cell>
        </row>
        <row r="906">
          <cell r="A906">
            <v>15525651</v>
          </cell>
          <cell r="B906" t="str">
            <v>STM JORDAN VY DIST STORM 03/13/08 EXP</v>
          </cell>
        </row>
        <row r="907">
          <cell r="A907">
            <v>15525652</v>
          </cell>
          <cell r="B907" t="str">
            <v>STM TOOELE DIST STORM 03/13/08 EXP</v>
          </cell>
        </row>
        <row r="908">
          <cell r="A908">
            <v>15525653</v>
          </cell>
          <cell r="B908" t="str">
            <v>STM AMERICAN F DIST STORM 03/13/08 EXP</v>
          </cell>
        </row>
        <row r="909">
          <cell r="A909">
            <v>15525694</v>
          </cell>
          <cell r="B909" t="str">
            <v>STM RICHFIELD DIST STORM 03/13/08 EXP</v>
          </cell>
        </row>
        <row r="910">
          <cell r="A910">
            <v>15525695</v>
          </cell>
          <cell r="B910" t="str">
            <v>STM VERNAL DIST STORM 03/13/08 EXP</v>
          </cell>
        </row>
        <row r="911">
          <cell r="A911">
            <v>15525696</v>
          </cell>
          <cell r="B911" t="str">
            <v>STM PARK CITY DIST STORM 03/13/08 EXP</v>
          </cell>
        </row>
        <row r="912">
          <cell r="A912">
            <v>15525697</v>
          </cell>
          <cell r="B912" t="str">
            <v>STM PRICE DIST STORM 03/13/08 EXP</v>
          </cell>
        </row>
        <row r="913">
          <cell r="A913">
            <v>15525698</v>
          </cell>
          <cell r="B913" t="str">
            <v>STM CEDAR DIST STORM 03/13/08 EXP</v>
          </cell>
        </row>
        <row r="914">
          <cell r="A914">
            <v>15525699</v>
          </cell>
          <cell r="B914" t="str">
            <v>STM MOAB DIST STORM 03/13/08 EXP</v>
          </cell>
        </row>
        <row r="915">
          <cell r="A915">
            <v>15525700</v>
          </cell>
          <cell r="B915" t="str">
            <v>STM OGDEN DIST STORM 03/13/08 EXP</v>
          </cell>
        </row>
        <row r="916">
          <cell r="A916">
            <v>15525701</v>
          </cell>
          <cell r="B916" t="str">
            <v>STM TREMONTON DIST STORM 03/13/08 EXP</v>
          </cell>
        </row>
        <row r="917">
          <cell r="A917">
            <v>15525702</v>
          </cell>
          <cell r="B917" t="str">
            <v>STM SMITHFIELD DIST STORM 03/13/08 EXP</v>
          </cell>
        </row>
        <row r="918">
          <cell r="A918">
            <v>15525806</v>
          </cell>
          <cell r="B918" t="str">
            <v>OVH PRI FP 142806 2836 E 5495 S</v>
          </cell>
        </row>
        <row r="919">
          <cell r="A919">
            <v>15525807</v>
          </cell>
          <cell r="B919" t="str">
            <v>OVH SEC FP 330805 1388 LUCK SPRING DR</v>
          </cell>
        </row>
        <row r="920">
          <cell r="A920">
            <v>15525860</v>
          </cell>
          <cell r="B920" t="str">
            <v>OVH PRI FP 291800 730 E ELGIN AVE 3000 E</v>
          </cell>
        </row>
        <row r="921">
          <cell r="A921">
            <v>15525976</v>
          </cell>
          <cell r="B921" t="str">
            <v>ATF, Primary line down  CNY22</v>
          </cell>
        </row>
        <row r="922">
          <cell r="A922">
            <v>15525984</v>
          </cell>
          <cell r="B922" t="str">
            <v>STM LAYTON DIST STORM 03/14/08 EXP</v>
          </cell>
        </row>
        <row r="923">
          <cell r="A923">
            <v>15527813</v>
          </cell>
          <cell r="B923" t="str">
            <v>STM LAYTON DIST STORM 03/31/08 EXP</v>
          </cell>
        </row>
        <row r="924">
          <cell r="A924">
            <v>15527848</v>
          </cell>
          <cell r="B924" t="str">
            <v>OVH PRI FP 225807 2250 E PARLSEYS WAY</v>
          </cell>
        </row>
        <row r="925">
          <cell r="A925">
            <v>15529473</v>
          </cell>
          <cell r="B925" t="str">
            <v>OVH PRI FP 367907 653 N 200 W #2</v>
          </cell>
        </row>
        <row r="926">
          <cell r="A926">
            <v>15529474</v>
          </cell>
          <cell r="B926" t="str">
            <v>OVH PRI FP 293508 3121 S 8490 W</v>
          </cell>
        </row>
        <row r="927">
          <cell r="A927">
            <v>15529475</v>
          </cell>
          <cell r="B927" t="str">
            <v>OVH PRI FP 224704 6245 S 2200 W</v>
          </cell>
        </row>
        <row r="928">
          <cell r="A928">
            <v>15529476</v>
          </cell>
          <cell r="B928" t="str">
            <v>OVH PRI FP 149002 700 W 2100 S</v>
          </cell>
        </row>
        <row r="929">
          <cell r="A929">
            <v>15529477</v>
          </cell>
          <cell r="B929" t="str">
            <v>OH PRI FP 229703 6211 W 2100 S</v>
          </cell>
        </row>
        <row r="930">
          <cell r="A930">
            <v>15529495</v>
          </cell>
          <cell r="B930" t="str">
            <v>FLD CWK FP 1828 COVENTRY VIEW DR</v>
          </cell>
        </row>
        <row r="931">
          <cell r="A931">
            <v>15529496</v>
          </cell>
          <cell r="B931" t="str">
            <v>OVH PRI FP 290409 8596 W 3500 S</v>
          </cell>
        </row>
        <row r="932">
          <cell r="A932">
            <v>15529499</v>
          </cell>
          <cell r="B932" t="str">
            <v>OVH PRI FP 301300 #54 GRANITE AVE</v>
          </cell>
        </row>
        <row r="933">
          <cell r="A933">
            <v>15529501</v>
          </cell>
          <cell r="B933" t="str">
            <v>OVH SER FP 114001 1064 W 1300 S</v>
          </cell>
        </row>
        <row r="934">
          <cell r="A934">
            <v>15529506</v>
          </cell>
          <cell r="B934" t="str">
            <v>FLD CWK FP 111205 1159 S CONCORD ST</v>
          </cell>
        </row>
        <row r="935">
          <cell r="A935">
            <v>15529507</v>
          </cell>
          <cell r="B935" t="str">
            <v>OVH PRI FP 012312 360 S GRAND ST</v>
          </cell>
        </row>
        <row r="936">
          <cell r="A936">
            <v>15529508</v>
          </cell>
          <cell r="B936" t="str">
            <v>OVH PRI FP 071106 131 KELSEY AVE</v>
          </cell>
        </row>
        <row r="937">
          <cell r="A937">
            <v>15529509</v>
          </cell>
          <cell r="B937" t="str">
            <v>OVH PRI FP 250500 7300 S 613 W</v>
          </cell>
        </row>
        <row r="938">
          <cell r="A938">
            <v>15529510</v>
          </cell>
          <cell r="B938" t="str">
            <v>FLD CWK FP 286011 3435 S 7495 W</v>
          </cell>
        </row>
        <row r="939">
          <cell r="A939">
            <v>15529525</v>
          </cell>
          <cell r="B939" t="str">
            <v>STM: RIV 3/29/2008 Storm Dist. Exp.</v>
          </cell>
        </row>
        <row r="940">
          <cell r="A940">
            <v>15529526</v>
          </cell>
          <cell r="B940" t="str">
            <v>STM: RAW 3/29/2008 Storm Dist. Exp.</v>
          </cell>
        </row>
        <row r="941">
          <cell r="A941">
            <v>15529535</v>
          </cell>
          <cell r="B941" t="str">
            <v>raw 9h444 east cedar build rite st lgt</v>
          </cell>
        </row>
        <row r="942">
          <cell r="A942">
            <v>15529554</v>
          </cell>
          <cell r="B942" t="str">
            <v>STM SL METRO DIST STORM 03/31/08 EXP</v>
          </cell>
        </row>
        <row r="943">
          <cell r="A943">
            <v>15529555</v>
          </cell>
          <cell r="B943" t="str">
            <v>STM JORDAN VY DIST STORM 03/31/08 EXP</v>
          </cell>
        </row>
        <row r="944">
          <cell r="A944">
            <v>15529556</v>
          </cell>
          <cell r="B944" t="str">
            <v>STM TOOELE DIST STORM 03/31/08 EXP</v>
          </cell>
        </row>
        <row r="945">
          <cell r="A945">
            <v>15529557</v>
          </cell>
          <cell r="B945" t="str">
            <v>STM AMERICAN F DIST STORM 03/31/08 EXP</v>
          </cell>
        </row>
        <row r="946">
          <cell r="A946">
            <v>15529558</v>
          </cell>
          <cell r="B946" t="str">
            <v>STM RICHFIELD DIST STORM 03/31/08 EXP</v>
          </cell>
        </row>
        <row r="947">
          <cell r="A947">
            <v>15529559</v>
          </cell>
          <cell r="B947" t="str">
            <v>STM VERNAL DIST STORM 03/31/08 EXP</v>
          </cell>
        </row>
        <row r="948">
          <cell r="A948">
            <v>15529560</v>
          </cell>
          <cell r="B948" t="str">
            <v>STM PARK CITY DIST STORM 03/01/08 EXP</v>
          </cell>
        </row>
        <row r="949">
          <cell r="A949">
            <v>15529561</v>
          </cell>
          <cell r="B949" t="str">
            <v>STM PRICE DIST STORM 03/31/08 EXP</v>
          </cell>
        </row>
        <row r="950">
          <cell r="A950">
            <v>15529562</v>
          </cell>
          <cell r="B950" t="str">
            <v>STM CEDAR DIST STORM 03/31/08 EXP</v>
          </cell>
        </row>
        <row r="951">
          <cell r="A951">
            <v>15529563</v>
          </cell>
          <cell r="B951" t="str">
            <v>STM MOAB DIST STORM 03/31/08 EXP</v>
          </cell>
        </row>
        <row r="952">
          <cell r="A952">
            <v>15529564</v>
          </cell>
          <cell r="B952" t="str">
            <v>STM OGDEN DIST STORM 03/31/08 EXP</v>
          </cell>
        </row>
        <row r="953">
          <cell r="A953">
            <v>15529565</v>
          </cell>
          <cell r="B953" t="str">
            <v>STM TREMONTON DIST STORM 03/31/08 EXP</v>
          </cell>
        </row>
        <row r="954">
          <cell r="A954">
            <v>15529566</v>
          </cell>
          <cell r="B954" t="str">
            <v>STM SMITHFIELD DIST STORM 03/31/08 EXP</v>
          </cell>
        </row>
        <row r="955">
          <cell r="A955">
            <v>15529577</v>
          </cell>
          <cell r="B955" t="str">
            <v>FLD CWK FP 159880  1430 S ANDREW AVE</v>
          </cell>
        </row>
        <row r="956">
          <cell r="A956">
            <v>15529579</v>
          </cell>
          <cell r="B956" t="str">
            <v>FLD CWK FP 108009 1465 W 1300 S</v>
          </cell>
        </row>
        <row r="957">
          <cell r="A957">
            <v>15529581</v>
          </cell>
          <cell r="B957" t="str">
            <v>OVH PRI FP 284902 2738 S 2700 W</v>
          </cell>
        </row>
        <row r="958">
          <cell r="A958">
            <v>15529589</v>
          </cell>
          <cell r="B958" t="str">
            <v>OVH PRI FP 124803 5265 W 4820 S</v>
          </cell>
        </row>
        <row r="959">
          <cell r="A959">
            <v>15529605</v>
          </cell>
          <cell r="B959" t="str">
            <v>OVH PRI FP 325005 1008 E HILLVIEW DR</v>
          </cell>
        </row>
        <row r="960">
          <cell r="A960">
            <v>15529607</v>
          </cell>
          <cell r="B960" t="str">
            <v>OVH SEC FP 285209 1696 E 12300 S</v>
          </cell>
        </row>
        <row r="961">
          <cell r="A961">
            <v>15529608</v>
          </cell>
          <cell r="B961" t="str">
            <v>FLD CBR FP 055183 9285 VILLAGE SHOP DR</v>
          </cell>
        </row>
        <row r="962">
          <cell r="A962">
            <v>15529609</v>
          </cell>
          <cell r="B962" t="str">
            <v>FLD CWK FP 308105 7715 BRIARSPRINGS DR</v>
          </cell>
        </row>
        <row r="963">
          <cell r="A963">
            <v>15529610</v>
          </cell>
          <cell r="B963" t="str">
            <v>FLD CWK FP 290008 8753 SOAPBERRY DR</v>
          </cell>
        </row>
        <row r="964">
          <cell r="A964">
            <v>15529611</v>
          </cell>
          <cell r="B964" t="str">
            <v>FLD CWK FP 324305 3865 S 3660 W</v>
          </cell>
        </row>
        <row r="965">
          <cell r="A965">
            <v>15529612</v>
          </cell>
          <cell r="B965" t="str">
            <v>FLD CWK FP 359402 2460 S 1100 W, WX</v>
          </cell>
        </row>
        <row r="966">
          <cell r="A966">
            <v>15529613</v>
          </cell>
          <cell r="B966" t="str">
            <v>FLD CWK FP 141612 1572 CONCORD ST</v>
          </cell>
        </row>
        <row r="967">
          <cell r="A967">
            <v>15529657</v>
          </cell>
          <cell r="B967" t="str">
            <v>OVH PRI FP 167007 6200 S 2420 W</v>
          </cell>
        </row>
        <row r="968">
          <cell r="A968">
            <v>15529658</v>
          </cell>
          <cell r="B968" t="str">
            <v>URD PRI FP 146009 5907 W WILLINGCOTT WY</v>
          </cell>
        </row>
        <row r="969">
          <cell r="A969">
            <v>15529661</v>
          </cell>
          <cell r="B969" t="str">
            <v>FLD CWK FP 240103 621 W 6960 S</v>
          </cell>
        </row>
        <row r="970">
          <cell r="A970">
            <v>15529662</v>
          </cell>
          <cell r="B970" t="str">
            <v>FLD CWK FP 279804 7091 S 2700 E</v>
          </cell>
        </row>
        <row r="971">
          <cell r="A971">
            <v>15529668</v>
          </cell>
          <cell r="B971" t="str">
            <v>OVH RP FP 365501 334 LASAL DR</v>
          </cell>
        </row>
        <row r="972">
          <cell r="A972">
            <v>15529671</v>
          </cell>
          <cell r="B972" t="str">
            <v>FLD CWK FP 367512 360 N 200 W</v>
          </cell>
        </row>
        <row r="973">
          <cell r="A973">
            <v>15529673</v>
          </cell>
          <cell r="B973" t="str">
            <v>FLD CWK FP 0490600 2218 W 11310 S</v>
          </cell>
        </row>
        <row r="974">
          <cell r="A974">
            <v>15529674</v>
          </cell>
          <cell r="B974" t="str">
            <v>STM: CAS 3/29/2008 Storm Dist. Exp.</v>
          </cell>
        </row>
        <row r="975">
          <cell r="A975">
            <v>15529714</v>
          </cell>
          <cell r="B975" t="str">
            <v>OVH SER FP 112104 1190 EMERY STREET</v>
          </cell>
        </row>
        <row r="976">
          <cell r="A976">
            <v>15529715</v>
          </cell>
          <cell r="B976" t="str">
            <v>FLD CWK FP 224805 2184 S 2300 E</v>
          </cell>
        </row>
        <row r="977">
          <cell r="A977">
            <v>15529716</v>
          </cell>
          <cell r="B977" t="str">
            <v>OVH SER FP 2908012850 S 400 E</v>
          </cell>
        </row>
        <row r="978">
          <cell r="A978">
            <v>15529720</v>
          </cell>
          <cell r="B978" t="str">
            <v>OVH SER FP 056907 13487 S 1100 E</v>
          </cell>
        </row>
        <row r="979">
          <cell r="A979">
            <v>15529721</v>
          </cell>
          <cell r="B979" t="str">
            <v>FLD CWK FP 216711 2431 EVERETTWOOD DR</v>
          </cell>
        </row>
        <row r="980">
          <cell r="A980">
            <v>15529723</v>
          </cell>
          <cell r="B980" t="str">
            <v>FLD CTV FP 097103 1804 LAIRD AVE</v>
          </cell>
        </row>
        <row r="981">
          <cell r="A981">
            <v>15529732</v>
          </cell>
          <cell r="B981" t="str">
            <v>OVH SECIFP 232906 2100 S 1101 W</v>
          </cell>
        </row>
        <row r="982">
          <cell r="A982">
            <v>15530472</v>
          </cell>
          <cell r="B982" t="str">
            <v>STM LAYTON DIST STORM 04/04/08 EXP</v>
          </cell>
        </row>
        <row r="983">
          <cell r="A983">
            <v>15530473</v>
          </cell>
          <cell r="B983" t="str">
            <v>STM SL METRO DIST STORM 04/04/08 EXP</v>
          </cell>
        </row>
        <row r="984">
          <cell r="A984">
            <v>15530574</v>
          </cell>
          <cell r="B984" t="str">
            <v>STM JORDAN VY DIST STORM 04/04/08 EXP</v>
          </cell>
        </row>
        <row r="985">
          <cell r="A985">
            <v>15530575</v>
          </cell>
          <cell r="B985" t="str">
            <v>STM TOOELE DIST STORM 04/04/08 EXP</v>
          </cell>
        </row>
        <row r="986">
          <cell r="A986">
            <v>15530576</v>
          </cell>
          <cell r="B986" t="str">
            <v>STM AMERICAN F DIST STORM 04/04/08 EXP</v>
          </cell>
        </row>
        <row r="987">
          <cell r="A987">
            <v>15530577</v>
          </cell>
          <cell r="B987" t="str">
            <v>STM RICHFIELD DIST STORM 04/04/08 EXP</v>
          </cell>
        </row>
        <row r="988">
          <cell r="A988">
            <v>15530578</v>
          </cell>
          <cell r="B988" t="str">
            <v>STM VERNAL DIST STORM 04/04/08 EXP</v>
          </cell>
        </row>
        <row r="989">
          <cell r="A989">
            <v>15530579</v>
          </cell>
          <cell r="B989" t="str">
            <v>STM PARK CITY DIST STORM 04/04/08 EXP</v>
          </cell>
        </row>
        <row r="990">
          <cell r="A990">
            <v>15530580</v>
          </cell>
          <cell r="B990" t="str">
            <v>STM PRICE DIST STORM 04/04/08 EXP</v>
          </cell>
        </row>
        <row r="991">
          <cell r="A991">
            <v>15530581</v>
          </cell>
          <cell r="B991" t="str">
            <v>STM CEDAR DIST STORM 04/04/08 EXP</v>
          </cell>
        </row>
        <row r="992">
          <cell r="A992">
            <v>15530582</v>
          </cell>
          <cell r="B992" t="str">
            <v>STM MOAB DIST STORM 04/04/08 EXP</v>
          </cell>
        </row>
        <row r="993">
          <cell r="A993">
            <v>15530583</v>
          </cell>
          <cell r="B993" t="str">
            <v>STM OGDEN DIST STORM 04/04/08 EXP</v>
          </cell>
        </row>
        <row r="994">
          <cell r="A994">
            <v>15530584</v>
          </cell>
          <cell r="B994" t="str">
            <v>STM TREMONTON DIST STORM 04/04/08 EXP</v>
          </cell>
        </row>
        <row r="995">
          <cell r="A995">
            <v>15530585</v>
          </cell>
          <cell r="B995" t="str">
            <v>STM SMITHFIELD DIST STORM 04/04/08 EXP</v>
          </cell>
        </row>
        <row r="996">
          <cell r="A996">
            <v>15530588</v>
          </cell>
          <cell r="B996" t="str">
            <v>STM LAYTON DIST STORM 04/07/08 EXP</v>
          </cell>
        </row>
        <row r="997">
          <cell r="A997">
            <v>15530589</v>
          </cell>
          <cell r="B997" t="str">
            <v>STM SL METRO DIST STORM 04/07/08 EXP</v>
          </cell>
        </row>
        <row r="998">
          <cell r="A998">
            <v>15530590</v>
          </cell>
          <cell r="B998" t="str">
            <v>STM JORDAN VY DIST STORM 04/07/08 EXP</v>
          </cell>
        </row>
        <row r="999">
          <cell r="A999">
            <v>15530591</v>
          </cell>
          <cell r="B999" t="str">
            <v>STM TOOELE DIST STORM 04/07/08 EXP</v>
          </cell>
        </row>
        <row r="1000">
          <cell r="A1000">
            <v>15530592</v>
          </cell>
          <cell r="B1000" t="str">
            <v>STM AMERICAN F DIST STORM 04/07/08 EXP</v>
          </cell>
        </row>
        <row r="1001">
          <cell r="A1001">
            <v>15530593</v>
          </cell>
          <cell r="B1001" t="str">
            <v>STM RICHFIELD DIST STORM 04/07/08 EXP</v>
          </cell>
        </row>
        <row r="1002">
          <cell r="A1002">
            <v>15530637</v>
          </cell>
          <cell r="B1002" t="str">
            <v>OVH PRI FP 120910 700 S 400 W</v>
          </cell>
        </row>
        <row r="1003">
          <cell r="A1003">
            <v>15530641</v>
          </cell>
          <cell r="B1003" t="str">
            <v>FLD CWK FP 144100 10927 S 1055 W</v>
          </cell>
        </row>
        <row r="1004">
          <cell r="A1004">
            <v>15530642</v>
          </cell>
          <cell r="B1004" t="str">
            <v>FLD CWK FP 037602 217 FOSS ST APT D102</v>
          </cell>
        </row>
        <row r="1005">
          <cell r="A1005">
            <v>15530647</v>
          </cell>
          <cell r="B1005" t="str">
            <v>OVH PRI FP 096404 1822 Meadow More</v>
          </cell>
        </row>
        <row r="1006">
          <cell r="A1006">
            <v>15530649</v>
          </cell>
          <cell r="B1006" t="str">
            <v>OVH PRI FP 164809 5494 S 2700 W</v>
          </cell>
        </row>
        <row r="1007">
          <cell r="A1007">
            <v>15530674</v>
          </cell>
          <cell r="B1007" t="str">
            <v>STM VERNAL DIST STORM 04/07/08 EXP</v>
          </cell>
        </row>
        <row r="1008">
          <cell r="A1008">
            <v>15530675</v>
          </cell>
          <cell r="B1008" t="str">
            <v>STM PARK CITY DIST STORM 04/07/08 EXP</v>
          </cell>
        </row>
        <row r="1009">
          <cell r="A1009">
            <v>15530676</v>
          </cell>
          <cell r="B1009" t="str">
            <v>STM PRICE DIST STORM 04/07/08 EXP</v>
          </cell>
        </row>
        <row r="1010">
          <cell r="A1010">
            <v>15530677</v>
          </cell>
          <cell r="B1010" t="str">
            <v>STM CEDAR DIST STORM 04/07/08 EXP</v>
          </cell>
        </row>
        <row r="1011">
          <cell r="A1011">
            <v>15530678</v>
          </cell>
          <cell r="B1011" t="str">
            <v>STM MOAB DIST STORM 04/07/08 EXP</v>
          </cell>
        </row>
        <row r="1012">
          <cell r="A1012">
            <v>15530679</v>
          </cell>
          <cell r="B1012" t="str">
            <v>STM OGDEN DIST STORM 04/07/08 EXP</v>
          </cell>
        </row>
        <row r="1013">
          <cell r="A1013">
            <v>15530680</v>
          </cell>
          <cell r="B1013" t="str">
            <v>STM TREMONTON DIST STORM 04/07/08 EXP</v>
          </cell>
        </row>
        <row r="1014">
          <cell r="A1014">
            <v>15530681</v>
          </cell>
          <cell r="B1014" t="str">
            <v>STM SMITHFIELD DIST STORM 04/07/08 EXP</v>
          </cell>
        </row>
        <row r="1015">
          <cell r="A1015">
            <v>15530779</v>
          </cell>
          <cell r="B1015" t="str">
            <v>OVH PRI FP 038206 445 PACIFIC AVE</v>
          </cell>
        </row>
        <row r="1016">
          <cell r="A1016">
            <v>15532245</v>
          </cell>
          <cell r="B1016" t="str">
            <v>OVH PRI FP 050404 4533 S 700 E</v>
          </cell>
        </row>
        <row r="1017">
          <cell r="A1017">
            <v>15532248</v>
          </cell>
          <cell r="B1017" t="str">
            <v>OVH SEC FP 021600 2857 E HERMOSA WAY</v>
          </cell>
        </row>
        <row r="1018">
          <cell r="A1018">
            <v>15532249</v>
          </cell>
          <cell r="B1018" t="str">
            <v>OVH SEC FP 352904 8073 BIG COTTONWOOD CY</v>
          </cell>
        </row>
        <row r="1019">
          <cell r="A1019">
            <v>15532250</v>
          </cell>
          <cell r="B1019" t="str">
            <v>OVH PRI FP 264501 9242 FOREST GLEN</v>
          </cell>
        </row>
        <row r="1020">
          <cell r="A1020">
            <v>15532438</v>
          </cell>
          <cell r="B1020" t="str">
            <v>STM LAYTON DIST STORM 04/15/08 EXP</v>
          </cell>
        </row>
        <row r="1021">
          <cell r="A1021">
            <v>15532439</v>
          </cell>
          <cell r="B1021" t="str">
            <v>STM SL METRO DIST STORM 04/15/08 EXP</v>
          </cell>
        </row>
        <row r="1022">
          <cell r="A1022">
            <v>15532440</v>
          </cell>
          <cell r="B1022" t="str">
            <v>STM JORDAN VY DIST STORM 04/15/08 EXP</v>
          </cell>
        </row>
        <row r="1023">
          <cell r="A1023">
            <v>15532441</v>
          </cell>
          <cell r="B1023" t="str">
            <v>STM TOOELE DIST STORM 04/15/08 EXP</v>
          </cell>
        </row>
        <row r="1024">
          <cell r="A1024">
            <v>15532442</v>
          </cell>
          <cell r="B1024" t="str">
            <v>STM AMERICAN F DIST STORM 04/15/08 EXP</v>
          </cell>
        </row>
        <row r="1025">
          <cell r="A1025">
            <v>15532444</v>
          </cell>
          <cell r="B1025" t="str">
            <v>STM VERNAL DIST STORM 04/15/08 EXP</v>
          </cell>
        </row>
        <row r="1026">
          <cell r="A1026">
            <v>15532445</v>
          </cell>
          <cell r="B1026" t="str">
            <v>STM PARK CITY DIST STORM 04/15/08 EXP</v>
          </cell>
        </row>
        <row r="1027">
          <cell r="A1027">
            <v>15532446</v>
          </cell>
          <cell r="B1027" t="str">
            <v>STM PRICE DIST STORM 04/15/08 EXP</v>
          </cell>
        </row>
        <row r="1028">
          <cell r="A1028">
            <v>15532447</v>
          </cell>
          <cell r="B1028" t="str">
            <v>STM CEDAR DIST STORM 04/15/08 EXP</v>
          </cell>
        </row>
        <row r="1029">
          <cell r="A1029">
            <v>15532448</v>
          </cell>
          <cell r="B1029" t="str">
            <v>STM MOAB DIST STORM 04/15/08 EXP</v>
          </cell>
        </row>
        <row r="1030">
          <cell r="A1030">
            <v>15532530</v>
          </cell>
          <cell r="B1030" t="str">
            <v>OVH PRI FP 044700 1618 E FULLER DR</v>
          </cell>
        </row>
        <row r="1031">
          <cell r="A1031">
            <v>15532554</v>
          </cell>
          <cell r="B1031" t="str">
            <v>OVH SEC FP 145200 1350 N 1150 W WST BTFL</v>
          </cell>
        </row>
        <row r="1032">
          <cell r="A1032">
            <v>15532555</v>
          </cell>
          <cell r="B1032" t="str">
            <v>OVH SER FP 198814 603 WILMINGTON AVE</v>
          </cell>
        </row>
        <row r="1033">
          <cell r="A1033">
            <v>15533121</v>
          </cell>
          <cell r="B1033" t="str">
            <v>FP 370 N 6100 W Cedar City Utah</v>
          </cell>
        </row>
        <row r="1034">
          <cell r="A1034">
            <v>15533123</v>
          </cell>
          <cell r="B1034" t="str">
            <v>OVH PRI FP 053800 COTTONWOOD CYN</v>
          </cell>
        </row>
        <row r="1035">
          <cell r="A1035">
            <v>15533210</v>
          </cell>
          <cell r="B1035" t="str">
            <v>OVH PRI FP 359803 730 W WASATCH / 8000 S</v>
          </cell>
        </row>
        <row r="1036">
          <cell r="A1036">
            <v>15533211</v>
          </cell>
          <cell r="B1036" t="str">
            <v>OVH PRI FP 118912 55 W CENTER ST / NSL</v>
          </cell>
        </row>
        <row r="1037">
          <cell r="A1037">
            <v>15533227</v>
          </cell>
          <cell r="B1037" t="str">
            <v>OVH SEC FP 999999 6000 W 700 S</v>
          </cell>
        </row>
        <row r="1038">
          <cell r="A1038">
            <v>15533229</v>
          </cell>
          <cell r="B1038" t="str">
            <v>OVH SER FP 260005 LADY OF THE LAKE #12</v>
          </cell>
        </row>
        <row r="1039">
          <cell r="A1039">
            <v>15533231</v>
          </cell>
          <cell r="B1039" t="str">
            <v>OVH PRI FP 019912 8600 S 100 W</v>
          </cell>
        </row>
        <row r="1040">
          <cell r="A1040">
            <v>15533234</v>
          </cell>
          <cell r="B1040" t="str">
            <v>OVH SER FP 185702 4387 W 5570 S</v>
          </cell>
        </row>
        <row r="1041">
          <cell r="A1041">
            <v>15533237</v>
          </cell>
          <cell r="B1041" t="str">
            <v>OVH PRI FP 333309 3894 HIGHLAND DR</v>
          </cell>
        </row>
        <row r="1042">
          <cell r="A1042">
            <v>15533238</v>
          </cell>
          <cell r="B1042" t="str">
            <v>OVH SEC FP 362608 8082 FERN CIR</v>
          </cell>
        </row>
        <row r="1043">
          <cell r="A1043">
            <v>15533239</v>
          </cell>
          <cell r="B1043" t="str">
            <v>OVH SEC FP 101902 2091 E 4800 S</v>
          </cell>
        </row>
        <row r="1044">
          <cell r="A1044">
            <v>15533240</v>
          </cell>
          <cell r="B1044" t="str">
            <v>OVH SEC FP 359101 3363 S 700 W</v>
          </cell>
        </row>
        <row r="1045">
          <cell r="A1045">
            <v>15533242</v>
          </cell>
          <cell r="B1045" t="str">
            <v>OVH PRI FP 360400 3415 S 700 W</v>
          </cell>
        </row>
        <row r="1046">
          <cell r="A1046">
            <v>15533245</v>
          </cell>
          <cell r="B1046" t="str">
            <v>OVH SEC FP 283305 1595 WOODLAND  AVE</v>
          </cell>
        </row>
        <row r="1047">
          <cell r="A1047">
            <v>15533248</v>
          </cell>
          <cell r="B1047" t="str">
            <v>OVH SEC FP 118803 9555 S 5710 W</v>
          </cell>
        </row>
        <row r="1048">
          <cell r="A1048">
            <v>15533252</v>
          </cell>
          <cell r="B1048" t="str">
            <v>OVH SEC FP 028815 54 S 800 W</v>
          </cell>
        </row>
        <row r="1049">
          <cell r="A1049">
            <v>15533274</v>
          </cell>
          <cell r="B1049" t="str">
            <v>OVH SEC FP 024506 1000 W 248 S</v>
          </cell>
        </row>
        <row r="1050">
          <cell r="A1050">
            <v>15533275</v>
          </cell>
          <cell r="B1050" t="str">
            <v>OVH PRI FP 278900 16813 CAMP WILLIAMS</v>
          </cell>
        </row>
        <row r="1051">
          <cell r="A1051">
            <v>15533278</v>
          </cell>
          <cell r="B1051" t="str">
            <v>OVH SER FP 329014 1275 E 4145 S</v>
          </cell>
        </row>
        <row r="1052">
          <cell r="A1052">
            <v>15533280</v>
          </cell>
          <cell r="B1052" t="str">
            <v>FLD CBR FP 343520 1800 W NORTHSTAR DR</v>
          </cell>
        </row>
        <row r="1053">
          <cell r="A1053">
            <v>15533284</v>
          </cell>
          <cell r="B1053" t="str">
            <v>OVH PRI FP 057806 1177 E 100 S</v>
          </cell>
        </row>
        <row r="1054">
          <cell r="A1054">
            <v>15533289</v>
          </cell>
          <cell r="B1054" t="str">
            <v>OVH PRI FP 067009 9348 S MARGIE DR / 520</v>
          </cell>
        </row>
        <row r="1055">
          <cell r="A1055">
            <v>15533291</v>
          </cell>
          <cell r="B1055" t="str">
            <v>OVH SER FP 181801 9460 E BG CTNWD CYN</v>
          </cell>
        </row>
        <row r="1056">
          <cell r="A1056">
            <v>15533306</v>
          </cell>
          <cell r="B1056" t="str">
            <v>OVH PRI FP 208202 2532 S 3270 W</v>
          </cell>
        </row>
        <row r="1057">
          <cell r="A1057">
            <v>15533376</v>
          </cell>
          <cell r="B1057" t="str">
            <v>STM RICHFIELD DIST STORM 04/19/08 EXP</v>
          </cell>
        </row>
        <row r="1058">
          <cell r="A1058">
            <v>15533377</v>
          </cell>
          <cell r="B1058" t="str">
            <v>STM OGDEN DIST STORM 04/19/08 EXP</v>
          </cell>
        </row>
        <row r="1059">
          <cell r="A1059">
            <v>15533936</v>
          </cell>
          <cell r="B1059" t="str">
            <v>STM LAYTON DIST STORM 04/23/08 EXP</v>
          </cell>
        </row>
        <row r="1060">
          <cell r="A1060">
            <v>15533937</v>
          </cell>
          <cell r="B1060" t="str">
            <v>STM SL METRO DIST STORM 04/23/08 EXP</v>
          </cell>
        </row>
        <row r="1061">
          <cell r="A1061">
            <v>15533938</v>
          </cell>
          <cell r="B1061" t="str">
            <v>STM JORDAN VY DIST STORM 04/23/08 EXP</v>
          </cell>
        </row>
        <row r="1062">
          <cell r="A1062">
            <v>15533939</v>
          </cell>
          <cell r="B1062" t="str">
            <v>STM TOOELE DIST STORM 04/23/08 EXP</v>
          </cell>
        </row>
        <row r="1063">
          <cell r="A1063">
            <v>15533940</v>
          </cell>
          <cell r="B1063" t="str">
            <v>STM AMERICAN F DIST STORM 04/23/08 EXP</v>
          </cell>
        </row>
        <row r="1064">
          <cell r="A1064">
            <v>15533941</v>
          </cell>
          <cell r="B1064" t="str">
            <v>STM RICHFIELD DIST STORM 04/23/08 EXP</v>
          </cell>
        </row>
        <row r="1065">
          <cell r="A1065">
            <v>15533943</v>
          </cell>
          <cell r="B1065" t="str">
            <v>STM RICHFIELD DIST STORM 04/23/08 EXP</v>
          </cell>
        </row>
        <row r="1066">
          <cell r="A1066">
            <v>15533945</v>
          </cell>
          <cell r="B1066" t="str">
            <v>STM VERNAL DIST STORM 04/23/08 EXP</v>
          </cell>
        </row>
        <row r="1067">
          <cell r="A1067">
            <v>15533947</v>
          </cell>
          <cell r="B1067" t="str">
            <v>STM PARK CITY DIST STORM 04/23/08 EXP</v>
          </cell>
        </row>
        <row r="1068">
          <cell r="A1068">
            <v>15533948</v>
          </cell>
          <cell r="B1068" t="str">
            <v>STM PRICE DIST STORM 04/20/08 EXP</v>
          </cell>
        </row>
        <row r="1069">
          <cell r="A1069">
            <v>15533949</v>
          </cell>
          <cell r="B1069" t="str">
            <v>STM CEDAR DIST STORM 04/23/08 EXP</v>
          </cell>
        </row>
        <row r="1070">
          <cell r="A1070">
            <v>15533950</v>
          </cell>
          <cell r="B1070" t="str">
            <v>STM MOAB DIST STORM 04/23/08 EXP</v>
          </cell>
        </row>
        <row r="1071">
          <cell r="A1071">
            <v>15533951</v>
          </cell>
          <cell r="B1071" t="str">
            <v>STM OGDEN DIST STORM 04/23/08 EXP</v>
          </cell>
        </row>
        <row r="1072">
          <cell r="A1072">
            <v>15533952</v>
          </cell>
          <cell r="B1072" t="str">
            <v>STM TREMONTON DIST STORM 04/23/08 EXP</v>
          </cell>
        </row>
        <row r="1073">
          <cell r="A1073">
            <v>15533953</v>
          </cell>
          <cell r="B1073" t="str">
            <v>STM SMITHFIELD DIST STORM 04/23/08 EXP</v>
          </cell>
        </row>
        <row r="1074">
          <cell r="A1074">
            <v>15533973</v>
          </cell>
          <cell r="B1074" t="str">
            <v>OVH PRI FP 088901 4733 COOPER HAWK BAY</v>
          </cell>
        </row>
        <row r="1075">
          <cell r="A1075">
            <v>15533974</v>
          </cell>
          <cell r="B1075" t="str">
            <v>OVH PRI FP 238403 2450 S 800 W</v>
          </cell>
        </row>
        <row r="1076">
          <cell r="A1076">
            <v>15533983</v>
          </cell>
          <cell r="B1076" t="str">
            <v>FLD CWK FP 271000 2000 W 12600 S</v>
          </cell>
        </row>
        <row r="1077">
          <cell r="A1077">
            <v>15534031</v>
          </cell>
          <cell r="B1077" t="str">
            <v>OVH PRI FP 332001 2918 W 13400 S</v>
          </cell>
        </row>
        <row r="1078">
          <cell r="A1078">
            <v>15534117</v>
          </cell>
          <cell r="B1078" t="str">
            <v>FLD CWK FP 296615 1125 ELGIN AVE</v>
          </cell>
        </row>
        <row r="1079">
          <cell r="A1079">
            <v>15534119</v>
          </cell>
          <cell r="B1079" t="str">
            <v>FLD CWK FP 229402 1348 W PARKWAY AVE</v>
          </cell>
        </row>
        <row r="1080">
          <cell r="A1080">
            <v>15534120</v>
          </cell>
          <cell r="B1080" t="str">
            <v>OVH PRI FP 109514 2616 E STANFORD LN</v>
          </cell>
        </row>
        <row r="1081">
          <cell r="A1081">
            <v>15534156</v>
          </cell>
          <cell r="B1081" t="str">
            <v>OVH PRI FP 286170 3401 S HIGHLAND DR</v>
          </cell>
        </row>
        <row r="1082">
          <cell r="A1082">
            <v>15534159</v>
          </cell>
          <cell r="B1082" t="str">
            <v>FLD TPH FP 265102 3326 S 3130 E</v>
          </cell>
        </row>
        <row r="1083">
          <cell r="A1083">
            <v>15534162</v>
          </cell>
          <cell r="B1083" t="str">
            <v>STM VERNAL DIST STORM 04/20/08 EXP</v>
          </cell>
        </row>
        <row r="1084">
          <cell r="A1084">
            <v>15534165</v>
          </cell>
          <cell r="B1084" t="str">
            <v>FLD TPH FP 037010 638 STEWART ST</v>
          </cell>
        </row>
        <row r="1085">
          <cell r="A1085">
            <v>15534646</v>
          </cell>
          <cell r="B1085" t="str">
            <v>FLD CWK FP ?????? 1027 S 1300 W</v>
          </cell>
        </row>
        <row r="1086">
          <cell r="A1086">
            <v>15534670</v>
          </cell>
          <cell r="B1086" t="str">
            <v>FPI-A item-HAV21-fp246500 &amp; 245601</v>
          </cell>
        </row>
        <row r="1087">
          <cell r="A1087">
            <v>15534675</v>
          </cell>
          <cell r="B1087" t="str">
            <v>Trouble Call:</v>
          </cell>
        </row>
        <row r="1088">
          <cell r="A1088">
            <v>15534678</v>
          </cell>
          <cell r="B1088" t="str">
            <v>Trouble Call:</v>
          </cell>
        </row>
        <row r="1089">
          <cell r="A1089">
            <v>15534821</v>
          </cell>
          <cell r="B1089" t="str">
            <v>FP 124800 8000 N. I-15 Paragonah, Utah</v>
          </cell>
        </row>
        <row r="1090">
          <cell r="A1090">
            <v>15534822</v>
          </cell>
          <cell r="B1090" t="str">
            <v>FP 018100 8200 N I-15 Paragonah, Utah</v>
          </cell>
        </row>
        <row r="1091">
          <cell r="A1091">
            <v>15534824</v>
          </cell>
          <cell r="B1091" t="str">
            <v>800 W 1800 N.  Parowan, Utah</v>
          </cell>
        </row>
        <row r="1092">
          <cell r="A1092">
            <v>15534825</v>
          </cell>
          <cell r="B1092" t="str">
            <v>FP 091801 2251 S. Tu-ce Kanarraville, Ut</v>
          </cell>
        </row>
        <row r="1093">
          <cell r="A1093">
            <v>15534894</v>
          </cell>
          <cell r="B1093" t="str">
            <v>RAT22-downed wire FP 11425024.0 352201</v>
          </cell>
        </row>
        <row r="1094">
          <cell r="A1094">
            <v>15535019</v>
          </cell>
          <cell r="B1094" t="str">
            <v>OVH SER FP 182903 9460 BIG COTTONWOOD CY</v>
          </cell>
        </row>
        <row r="1095">
          <cell r="A1095">
            <v>15535189</v>
          </cell>
          <cell r="B1095" t="str">
            <v>OVH PRI FP 150200 10790 S 2200 W</v>
          </cell>
        </row>
        <row r="1096">
          <cell r="A1096">
            <v>15535190</v>
          </cell>
          <cell r="B1096" t="str">
            <v>OVH PRI FP 252203 550 W 12300 S</v>
          </cell>
        </row>
        <row r="1097">
          <cell r="A1097">
            <v>15535193</v>
          </cell>
          <cell r="B1097" t="str">
            <v>OVH SEC FP 067311 9145 S 510 E</v>
          </cell>
        </row>
        <row r="1098">
          <cell r="A1098">
            <v>15535228</v>
          </cell>
          <cell r="B1098" t="str">
            <v>RAT21-open fuse fp11429024.0 349001</v>
          </cell>
        </row>
        <row r="1099">
          <cell r="A1099">
            <v>15535229</v>
          </cell>
          <cell r="B1099" t="str">
            <v>GRR11&amp;GRR12- Long Street-broke insulator</v>
          </cell>
        </row>
        <row r="1100">
          <cell r="A1100">
            <v>15535234</v>
          </cell>
          <cell r="B1100" t="str">
            <v>OVH PRI FP 169306 1981 FARDOWN AVE</v>
          </cell>
        </row>
        <row r="1101">
          <cell r="A1101">
            <v>15535235</v>
          </cell>
          <cell r="B1101" t="str">
            <v>OVH PRI FP 151901 14985 S CAMP WILLIAMS</v>
          </cell>
        </row>
        <row r="1102">
          <cell r="A1102">
            <v>15535237</v>
          </cell>
          <cell r="B1102" t="str">
            <v>OVH SER FP 275304 12341 S REDWOOD RD</v>
          </cell>
        </row>
        <row r="1103">
          <cell r="A1103">
            <v>15535238</v>
          </cell>
          <cell r="B1103" t="str">
            <v>OVH SEC FP 035901 13455 S REDWOOD RD</v>
          </cell>
        </row>
        <row r="1104">
          <cell r="A1104">
            <v>15535240</v>
          </cell>
          <cell r="B1104" t="str">
            <v>OVH PRI FP 120501 686 E 14600 S</v>
          </cell>
        </row>
        <row r="1105">
          <cell r="A1105">
            <v>15535243</v>
          </cell>
          <cell r="B1105" t="str">
            <v>OVH SER FP 067607 505 MINGO PARK DR</v>
          </cell>
        </row>
        <row r="1106">
          <cell r="A1106">
            <v>15536372</v>
          </cell>
          <cell r="B1106" t="str">
            <v>Trouble Call:</v>
          </cell>
        </row>
        <row r="1107">
          <cell r="A1107">
            <v>15536373</v>
          </cell>
          <cell r="B1107" t="str">
            <v>Trouble Call:</v>
          </cell>
        </row>
        <row r="1108">
          <cell r="A1108">
            <v>15536388</v>
          </cell>
          <cell r="B1108" t="str">
            <v>11342011.0-307206 junction fuse open</v>
          </cell>
        </row>
        <row r="1109">
          <cell r="A1109">
            <v>15536399</v>
          </cell>
          <cell r="B1109" t="str">
            <v>STM RICHFIELD DIST STORM 04/30/08 EXP</v>
          </cell>
        </row>
        <row r="1110">
          <cell r="A1110">
            <v>15536403</v>
          </cell>
          <cell r="B1110" t="str">
            <v>STM REXBURG DIST STORM 04/30/08 EXP</v>
          </cell>
        </row>
        <row r="1111">
          <cell r="A1111">
            <v>15536404</v>
          </cell>
          <cell r="B1111" t="str">
            <v>STM SHELLEY DIST STORM 04/30/08 EXP</v>
          </cell>
        </row>
        <row r="1112">
          <cell r="A1112">
            <v>15536461</v>
          </cell>
          <cell r="B1112" t="str">
            <v>Down Conductor</v>
          </cell>
        </row>
        <row r="1113">
          <cell r="A1113">
            <v>15536525</v>
          </cell>
          <cell r="B1113" t="str">
            <v>STM: DOU 5/1/2008 Storm Dist. Exp.</v>
          </cell>
        </row>
        <row r="1114">
          <cell r="A1114">
            <v>15536533</v>
          </cell>
          <cell r="B1114" t="str">
            <v>STM: LAR 5/1/2008 Storm Dist. Exp.</v>
          </cell>
        </row>
        <row r="1115">
          <cell r="A1115">
            <v>15536569</v>
          </cell>
          <cell r="B1115" t="str">
            <v>repair floaters fp 279200  cedar cyn</v>
          </cell>
        </row>
        <row r="1116">
          <cell r="A1116">
            <v>15536790</v>
          </cell>
          <cell r="B1116" t="str">
            <v>STM: SMI 4/30/2008 Storm Dist. Exp.</v>
          </cell>
        </row>
        <row r="1117">
          <cell r="A1117">
            <v>15537552</v>
          </cell>
          <cell r="B1117" t="str">
            <v>OVH PRI FP 215500 2330 S 7200 W</v>
          </cell>
        </row>
        <row r="1118">
          <cell r="A1118">
            <v>15537705</v>
          </cell>
          <cell r="B1118" t="str">
            <v>broken jumper on cutout fp 034000</v>
          </cell>
        </row>
        <row r="1119">
          <cell r="A1119">
            <v>15537893</v>
          </cell>
          <cell r="B1119" t="str">
            <v>STM MOAB DIST STORM 05/12/08 EXP</v>
          </cell>
        </row>
        <row r="1120">
          <cell r="A1120">
            <v>15537925</v>
          </cell>
          <cell r="B1120" t="str">
            <v>OVH PRI FP 239000 11800 S 700 W</v>
          </cell>
        </row>
        <row r="1121">
          <cell r="A1121">
            <v>15537926</v>
          </cell>
          <cell r="B1121" t="str">
            <v>OVH SER FP 072007 4594 W 5415 S</v>
          </cell>
        </row>
        <row r="1122">
          <cell r="A1122">
            <v>15537928</v>
          </cell>
          <cell r="B1122" t="str">
            <v>OVH PRI FP SUB 815 W 500 S WOODS CROSS</v>
          </cell>
        </row>
        <row r="1123">
          <cell r="A1123">
            <v>15537931</v>
          </cell>
          <cell r="B1123" t="str">
            <v>FLD STL FP 302102 118 EDGECOMBE DR</v>
          </cell>
        </row>
        <row r="1124">
          <cell r="A1124">
            <v>15537934</v>
          </cell>
          <cell r="B1124" t="str">
            <v>OVH SER FP186414 416 BLAINE AVE</v>
          </cell>
        </row>
        <row r="1125">
          <cell r="A1125">
            <v>15537936</v>
          </cell>
          <cell r="B1125" t="str">
            <v>OVH SEC FP 255116 313 W 800 N</v>
          </cell>
        </row>
        <row r="1126">
          <cell r="A1126">
            <v>15537939</v>
          </cell>
          <cell r="B1126" t="str">
            <v>OVH SEC FP 126000 5098 W 5360 S</v>
          </cell>
        </row>
        <row r="1127">
          <cell r="A1127">
            <v>15537941</v>
          </cell>
          <cell r="B1127" t="str">
            <v>OVH SEC FP24610 2320 S REDWOOD RD</v>
          </cell>
        </row>
        <row r="1128">
          <cell r="A1128">
            <v>15537997</v>
          </cell>
          <cell r="B1128" t="str">
            <v>STM: DOU 5/10/2008 Storm Dist. Exp.</v>
          </cell>
        </row>
        <row r="1129">
          <cell r="A1129">
            <v>15537999</v>
          </cell>
          <cell r="B1129" t="str">
            <v>STM: COD 5/10/2008 Storm Dist. Exp.</v>
          </cell>
        </row>
        <row r="1130">
          <cell r="A1130">
            <v>15538019</v>
          </cell>
          <cell r="B1130" t="str">
            <v>OVH SEC FP 127702 824 S WEST TEMPLE</v>
          </cell>
        </row>
        <row r="1131">
          <cell r="A1131">
            <v>15538020</v>
          </cell>
          <cell r="B1131" t="str">
            <v>OVH PRI FP 172605 648 S 850 E CENTERVILL</v>
          </cell>
        </row>
        <row r="1132">
          <cell r="A1132">
            <v>15538024</v>
          </cell>
          <cell r="B1132" t="str">
            <v>OVH PRI FP 216402 2585 S 2570 W</v>
          </cell>
        </row>
        <row r="1133">
          <cell r="A1133">
            <v>15538137</v>
          </cell>
          <cell r="B1133" t="str">
            <v>STM RICHFIELD DIST STORM 05/12/08 EXP</v>
          </cell>
        </row>
        <row r="1134">
          <cell r="A1134">
            <v>15538832</v>
          </cell>
          <cell r="B1134" t="str">
            <v>RAT22-bad fuse-cause unknown fp255600</v>
          </cell>
        </row>
        <row r="1135">
          <cell r="A1135">
            <v>15538849</v>
          </cell>
          <cell r="B1135" t="str">
            <v>OVH PRI FP 335801 7784 S CABALLERO DRIVE</v>
          </cell>
        </row>
        <row r="1136">
          <cell r="A1136">
            <v>15538850</v>
          </cell>
          <cell r="B1136" t="str">
            <v>OVH PRI FP 169503 1970 E LOGAN AVENUE</v>
          </cell>
        </row>
        <row r="1137">
          <cell r="A1137">
            <v>15538851</v>
          </cell>
          <cell r="B1137" t="str">
            <v>OVH PRI FP 217906 2100 S 900 E</v>
          </cell>
        </row>
        <row r="1138">
          <cell r="A1138">
            <v>15538852</v>
          </cell>
          <cell r="B1138" t="str">
            <v>OVH PRI FP 341805 2044 E KELLER LANE</v>
          </cell>
        </row>
        <row r="1139">
          <cell r="A1139">
            <v>15539091</v>
          </cell>
          <cell r="B1139" t="str">
            <v>OVH PRI FP 095109 1750 E SPRING LN</v>
          </cell>
        </row>
        <row r="1140">
          <cell r="A1140">
            <v>15539092</v>
          </cell>
          <cell r="B1140" t="str">
            <v>OVH PRI FP 326313 3844 S 1100 E</v>
          </cell>
        </row>
        <row r="1141">
          <cell r="A1141">
            <v>15539093</v>
          </cell>
          <cell r="B1141" t="str">
            <v>OVH PRI FP 330316 1430 E 4045 S</v>
          </cell>
        </row>
        <row r="1142">
          <cell r="A1142">
            <v>15539107</v>
          </cell>
          <cell r="B1142" t="str">
            <v>FP 080704  Parowan Valley Utah</v>
          </cell>
        </row>
        <row r="1143">
          <cell r="A1143">
            <v>15539109</v>
          </cell>
          <cell r="B1143" t="str">
            <v>FP 056906 2800 S. Right Hand Canyon</v>
          </cell>
        </row>
        <row r="1144">
          <cell r="A1144">
            <v>15539155</v>
          </cell>
          <cell r="B1144" t="str">
            <v>OVH PRI FP 109100 2617 E SHERWOOD LN</v>
          </cell>
        </row>
        <row r="1145">
          <cell r="A1145">
            <v>15539156</v>
          </cell>
          <cell r="B1145" t="str">
            <v>FLD GSU FP 285602 7258 &amp; 7268 S CHRIS LN</v>
          </cell>
        </row>
        <row r="1146">
          <cell r="A1146">
            <v>15539157</v>
          </cell>
          <cell r="B1146" t="str">
            <v>OVH PRI FP 285908 6990 S 1700 E</v>
          </cell>
        </row>
        <row r="1147">
          <cell r="A1147">
            <v>15539158</v>
          </cell>
          <cell r="B1147" t="str">
            <v>FLD CWK FP 045810 8770 IDA LN</v>
          </cell>
        </row>
        <row r="1148">
          <cell r="A1148">
            <v>15539159</v>
          </cell>
          <cell r="B1148" t="str">
            <v>OVH PRI FP 169907 5445 HIGHLAND DR</v>
          </cell>
        </row>
        <row r="1149">
          <cell r="A1149">
            <v>15539160</v>
          </cell>
          <cell r="B1149" t="str">
            <v>OVH PRI FP 038311 2619 E 4510 S (WANDER)</v>
          </cell>
        </row>
        <row r="1150">
          <cell r="A1150">
            <v>15539161</v>
          </cell>
          <cell r="B1150" t="str">
            <v>OVH PRI FP 058003 4665 S BONNER CIR</v>
          </cell>
        </row>
        <row r="1151">
          <cell r="A1151">
            <v>15539162</v>
          </cell>
          <cell r="B1151" t="str">
            <v>OVH PRI FP 151901 15000 S CMP WLLMS RD</v>
          </cell>
        </row>
        <row r="1152">
          <cell r="A1152">
            <v>15539163</v>
          </cell>
          <cell r="B1152" t="str">
            <v>FLD CTV FP 069704 570 E STOKES AVE</v>
          </cell>
        </row>
        <row r="1153">
          <cell r="A1153">
            <v>15539164</v>
          </cell>
          <cell r="B1153" t="str">
            <v>OVH PRI FP 104002 5330 S COTTONWD LN</v>
          </cell>
        </row>
        <row r="1154">
          <cell r="A1154">
            <v>15539165</v>
          </cell>
          <cell r="B1154" t="str">
            <v>OVH SEC FP 224508 2222 E 6595 S</v>
          </cell>
        </row>
        <row r="1155">
          <cell r="A1155">
            <v>15539166</v>
          </cell>
          <cell r="B1155" t="str">
            <v>OVH PRI FP 038311 2619 E 4510 S (WANDER)</v>
          </cell>
        </row>
        <row r="1156">
          <cell r="A1156">
            <v>15539167</v>
          </cell>
          <cell r="B1156" t="str">
            <v>FLD CWK FP 107411 5012 HOLLADAY BLVD</v>
          </cell>
        </row>
        <row r="1157">
          <cell r="A1157">
            <v>15539168</v>
          </cell>
          <cell r="B1157" t="str">
            <v>OVH PRI FP 260501 2751 E 7350  S</v>
          </cell>
        </row>
        <row r="1158">
          <cell r="A1158">
            <v>15539169</v>
          </cell>
          <cell r="B1158" t="str">
            <v>OVH PRI FP 169505 2102 PHEASANT WY</v>
          </cell>
        </row>
        <row r="1159">
          <cell r="A1159">
            <v>15539170</v>
          </cell>
          <cell r="B1159" t="str">
            <v>OVH SER FP 341609 3682 S 2110 E</v>
          </cell>
        </row>
        <row r="1160">
          <cell r="A1160">
            <v>15539171</v>
          </cell>
          <cell r="B1160" t="str">
            <v>OVH PRI FP 256303 216 W 6TH AVE, MDVL</v>
          </cell>
        </row>
        <row r="1161">
          <cell r="A1161">
            <v>15539174</v>
          </cell>
          <cell r="B1161" t="str">
            <v>OVH PRI FP 209509 1255 E 6600 S</v>
          </cell>
        </row>
        <row r="1162">
          <cell r="A1162">
            <v>15539175</v>
          </cell>
          <cell r="B1162" t="str">
            <v>OVH PRI FP 299612 3000 S 1400 E</v>
          </cell>
        </row>
        <row r="1163">
          <cell r="A1163">
            <v>15539176</v>
          </cell>
          <cell r="B1163" t="str">
            <v>OVH PRI 46KV LINE 7800 S  BACCHUS HWY</v>
          </cell>
        </row>
        <row r="1164">
          <cell r="A1164">
            <v>15539177</v>
          </cell>
          <cell r="B1164" t="str">
            <v>OVH PRI FP 104504 938 NEWBERRY RD 2360 E</v>
          </cell>
        </row>
        <row r="1165">
          <cell r="A1165">
            <v>15539178</v>
          </cell>
          <cell r="B1165" t="str">
            <v>OVH PRI FP 344926 EAST MILLCREEK SUB</v>
          </cell>
        </row>
        <row r="1166">
          <cell r="A1166">
            <v>15539179</v>
          </cell>
          <cell r="B1166" t="str">
            <v>OVH PRI FP 169111 2020 E 6060 S</v>
          </cell>
        </row>
        <row r="1167">
          <cell r="A1167">
            <v>15539180</v>
          </cell>
          <cell r="B1167" t="str">
            <v>OVH SER FP 209604 6490 &amp; 6498 S SUMAC WY</v>
          </cell>
        </row>
        <row r="1168">
          <cell r="A1168">
            <v>15539181</v>
          </cell>
          <cell r="B1168" t="str">
            <v>OVH PRI FP 306101 415 E  7670 S</v>
          </cell>
        </row>
        <row r="1169">
          <cell r="A1169">
            <v>15539182</v>
          </cell>
          <cell r="B1169" t="str">
            <v>OVH SEC FP 161905 1408 E 5440 S</v>
          </cell>
        </row>
        <row r="1170">
          <cell r="A1170">
            <v>15539183</v>
          </cell>
          <cell r="B1170" t="str">
            <v>FLD CWK FP 177406 5803 S 1185 E</v>
          </cell>
        </row>
        <row r="1171">
          <cell r="A1171">
            <v>15539184</v>
          </cell>
          <cell r="B1171" t="str">
            <v>FLD CWK FP 219507 1946 MEADOW DOWNS WAY</v>
          </cell>
        </row>
        <row r="1172">
          <cell r="A1172">
            <v>15539185</v>
          </cell>
          <cell r="B1172" t="str">
            <v>OVH SEC FP 217404 1881 &amp; 1886 MEADOW DOW</v>
          </cell>
        </row>
        <row r="1173">
          <cell r="A1173">
            <v>15539186</v>
          </cell>
          <cell r="B1173" t="str">
            <v>OVH SER FP 209903 1365 MAPLEWOOD DR</v>
          </cell>
        </row>
        <row r="1174">
          <cell r="A1174">
            <v>15539187</v>
          </cell>
          <cell r="B1174" t="str">
            <v>FLD CWK FP 174302 1823 LINCOLN ST</v>
          </cell>
        </row>
        <row r="1175">
          <cell r="A1175">
            <v>15539188</v>
          </cell>
          <cell r="B1175" t="str">
            <v>FLD CTV FP 164301 1620 WILSON AVE</v>
          </cell>
        </row>
        <row r="1176">
          <cell r="A1176">
            <v>15539189</v>
          </cell>
          <cell r="B1176" t="str">
            <v>OVH SER FP 138612 1594 S WEST TEMPLE</v>
          </cell>
        </row>
        <row r="1177">
          <cell r="A1177">
            <v>15539190</v>
          </cell>
          <cell r="B1177" t="str">
            <v>OVH SER FP 166308 1785 GARFIELD AVE</v>
          </cell>
        </row>
        <row r="1178">
          <cell r="A1178">
            <v>15539191</v>
          </cell>
          <cell r="B1178" t="str">
            <v>OVH SER FP 151907 2118  E SHERMAN AVE</v>
          </cell>
        </row>
        <row r="1179">
          <cell r="A1179">
            <v>15539193</v>
          </cell>
          <cell r="B1179" t="str">
            <v>OVH PRI FP 278606 2568 E 2940 S</v>
          </cell>
        </row>
        <row r="1180">
          <cell r="A1180">
            <v>15539194</v>
          </cell>
          <cell r="B1180" t="str">
            <v>OVH PRI FP 047710 1840 E GROVER LN (4265</v>
          </cell>
        </row>
        <row r="1181">
          <cell r="A1181">
            <v>15539195</v>
          </cell>
          <cell r="B1181" t="str">
            <v>OVH SER FP 096714 2661 E 3300 S #7</v>
          </cell>
        </row>
        <row r="1182">
          <cell r="A1182">
            <v>15539196</v>
          </cell>
          <cell r="B1182" t="str">
            <v>OVH PRI FP 154209 2320 E 1865 S</v>
          </cell>
        </row>
        <row r="1183">
          <cell r="A1183">
            <v>15539199</v>
          </cell>
          <cell r="B1183" t="str">
            <v>OVH PRI 344301 1580 W 3940 S</v>
          </cell>
        </row>
        <row r="1184">
          <cell r="A1184">
            <v>15539200</v>
          </cell>
          <cell r="B1184" t="str">
            <v>OVH PRI FP 053702 4302 S 3720 W</v>
          </cell>
        </row>
        <row r="1185">
          <cell r="A1185">
            <v>15539201</v>
          </cell>
          <cell r="B1185" t="str">
            <v>OVH PRI FP 150300 5958 S JORDAN CANAL RD</v>
          </cell>
        </row>
        <row r="1186">
          <cell r="A1186">
            <v>15539202</v>
          </cell>
          <cell r="B1186" t="str">
            <v>OVH SEC  FP 264513 959 W 1100 N</v>
          </cell>
        </row>
        <row r="1187">
          <cell r="A1187">
            <v>15539203</v>
          </cell>
          <cell r="B1187" t="str">
            <v>OVH PRI FP 234707 2249 S LAKELINE DR</v>
          </cell>
        </row>
        <row r="1188">
          <cell r="A1188">
            <v>15539207</v>
          </cell>
          <cell r="B1188" t="str">
            <v>OVH SEC FP 160504 1373 E 1700 S</v>
          </cell>
        </row>
        <row r="1189">
          <cell r="A1189">
            <v>15539210</v>
          </cell>
          <cell r="B1189" t="str">
            <v>OVH SER FP341104 4163 S CUMBERLAND RD</v>
          </cell>
        </row>
        <row r="1190">
          <cell r="A1190">
            <v>15539214</v>
          </cell>
          <cell r="B1190" t="str">
            <v>FLD CWK PRI FP 078915 645 E 700 S</v>
          </cell>
        </row>
        <row r="1191">
          <cell r="A1191">
            <v>15539216</v>
          </cell>
          <cell r="B1191" t="str">
            <v>OVH PRI FP 209903 1365 MAPLEWOOD DR</v>
          </cell>
        </row>
        <row r="1192">
          <cell r="A1192">
            <v>15539217</v>
          </cell>
          <cell r="B1192" t="str">
            <v>FLD CWK FP 057900 4112 S 1175 E</v>
          </cell>
        </row>
        <row r="1193">
          <cell r="A1193">
            <v>15539218</v>
          </cell>
          <cell r="B1193" t="str">
            <v>FLD CWK FP 045908 4190 HIGHLAND DR</v>
          </cell>
        </row>
        <row r="1194">
          <cell r="A1194">
            <v>15539219</v>
          </cell>
          <cell r="B1194" t="str">
            <v>FLD CWK FP 334707 3607 CANYON WAY</v>
          </cell>
        </row>
        <row r="1195">
          <cell r="A1195">
            <v>15539220</v>
          </cell>
          <cell r="B1195" t="str">
            <v>FLD CTV FP 337405 3831 HONEYCUT RD</v>
          </cell>
        </row>
        <row r="1196">
          <cell r="A1196">
            <v>15539221</v>
          </cell>
          <cell r="B1196" t="str">
            <v>OVH SEC FP 340207 3994 ARCO DR</v>
          </cell>
        </row>
        <row r="1197">
          <cell r="A1197">
            <v>15539222</v>
          </cell>
          <cell r="B1197" t="str">
            <v>FLD CWK FP 337203 1871 N WOODSIDE DR</v>
          </cell>
        </row>
        <row r="1198">
          <cell r="A1198">
            <v>15539223</v>
          </cell>
          <cell r="B1198" t="str">
            <v>FLD CWK FP 338000 1886 SEVERN DR</v>
          </cell>
        </row>
        <row r="1199">
          <cell r="A1199">
            <v>15539224</v>
          </cell>
          <cell r="B1199" t="str">
            <v>FLD CWK FP 339001 4086 S 2000 E</v>
          </cell>
        </row>
        <row r="1200">
          <cell r="A1200">
            <v>15539228</v>
          </cell>
          <cell r="B1200" t="str">
            <v>FLD CBR FP 205002 6961 WELL Wood Ln</v>
          </cell>
        </row>
        <row r="1201">
          <cell r="A1201">
            <v>15539232</v>
          </cell>
          <cell r="B1201" t="str">
            <v>OVH PRI FP 022402 9050 S 1150 W</v>
          </cell>
        </row>
        <row r="1202">
          <cell r="A1202">
            <v>15539234</v>
          </cell>
          <cell r="B1202" t="str">
            <v>STM LAYTON DIST STORM 05/20/08 EXP</v>
          </cell>
        </row>
        <row r="1203">
          <cell r="A1203">
            <v>15539235</v>
          </cell>
          <cell r="B1203" t="str">
            <v>STM SL METRO DIST STORM 05/20/08 EXP</v>
          </cell>
        </row>
        <row r="1204">
          <cell r="A1204">
            <v>15539236</v>
          </cell>
          <cell r="B1204" t="str">
            <v>STM JORDAN VY DIST STORM 05/20/08 EXP</v>
          </cell>
        </row>
        <row r="1205">
          <cell r="A1205">
            <v>15539237</v>
          </cell>
          <cell r="B1205" t="str">
            <v>STM TOOELE DIST STORM 05/20/08 EXP</v>
          </cell>
        </row>
        <row r="1206">
          <cell r="A1206">
            <v>15539238</v>
          </cell>
          <cell r="B1206" t="str">
            <v>STM AMERICAN F DIST STORM 05/20/08 EXP</v>
          </cell>
        </row>
        <row r="1207">
          <cell r="A1207">
            <v>15539239</v>
          </cell>
          <cell r="B1207" t="str">
            <v>STM RICHFIELD DIST STORM 05/20/08 EXP</v>
          </cell>
        </row>
        <row r="1208">
          <cell r="A1208">
            <v>15539240</v>
          </cell>
          <cell r="B1208" t="str">
            <v>STM VERNAL DIST STORM 05/20/08 EXP</v>
          </cell>
        </row>
        <row r="1209">
          <cell r="A1209">
            <v>15539241</v>
          </cell>
          <cell r="B1209" t="str">
            <v>STM PARK CITY DIST STORM 05/20/08 EXP</v>
          </cell>
        </row>
        <row r="1210">
          <cell r="A1210">
            <v>15539242</v>
          </cell>
          <cell r="B1210" t="str">
            <v>STM PRICE DIST STORM 05/20/08 EXP</v>
          </cell>
        </row>
        <row r="1211">
          <cell r="A1211">
            <v>15539243</v>
          </cell>
          <cell r="B1211" t="str">
            <v>STM CEDAR DIST STORM 05/20/08 EXP</v>
          </cell>
        </row>
        <row r="1212">
          <cell r="A1212">
            <v>15539244</v>
          </cell>
          <cell r="B1212" t="str">
            <v>STM MOAB DIST STORM 05/20/08 EXP</v>
          </cell>
        </row>
        <row r="1213">
          <cell r="A1213">
            <v>15539245</v>
          </cell>
          <cell r="B1213" t="str">
            <v>STM OGDEN DIST STORM 05/20/08 EXP</v>
          </cell>
        </row>
        <row r="1214">
          <cell r="A1214">
            <v>15539246</v>
          </cell>
          <cell r="B1214" t="str">
            <v>STM TREMONTON DIST STORM 05/20/08 EXP</v>
          </cell>
        </row>
        <row r="1215">
          <cell r="A1215">
            <v>15539247</v>
          </cell>
          <cell r="B1215" t="str">
            <v>STM SMITHFIELD DIST STORM 05/20/08 EXP</v>
          </cell>
        </row>
        <row r="1216">
          <cell r="A1216">
            <v>15539255</v>
          </cell>
          <cell r="B1216" t="str">
            <v>OVH SER FP ?????? 1100 E 3745 S</v>
          </cell>
        </row>
        <row r="1217">
          <cell r="A1217">
            <v>15539257</v>
          </cell>
          <cell r="B1217" t="str">
            <v>OVH PRI FP 358000 5804 OPHELIA LN</v>
          </cell>
        </row>
        <row r="1218">
          <cell r="A1218">
            <v>15539258</v>
          </cell>
          <cell r="B1218" t="str">
            <v>OVH PRI FP 270806 7094 PONDEROSA DR</v>
          </cell>
        </row>
        <row r="1219">
          <cell r="A1219">
            <v>15539261</v>
          </cell>
          <cell r="B1219" t="str">
            <v>OVH PRI FP 340612 2026 E 3620 S</v>
          </cell>
        </row>
        <row r="1220">
          <cell r="A1220">
            <v>15539262</v>
          </cell>
          <cell r="B1220" t="str">
            <v>OVH PRI FP 330016 4050 S 1400 E</v>
          </cell>
        </row>
        <row r="1221">
          <cell r="A1221">
            <v>15539263</v>
          </cell>
          <cell r="B1221" t="str">
            <v>OVH SER FP 212905 6237 HANCOCK CIR</v>
          </cell>
        </row>
        <row r="1222">
          <cell r="A1222">
            <v>15539265</v>
          </cell>
          <cell r="B1222" t="str">
            <v>OVH SER FP 062911 127 E 8640 S</v>
          </cell>
        </row>
        <row r="1223">
          <cell r="A1223">
            <v>15539272</v>
          </cell>
          <cell r="B1223" t="str">
            <v>OVH PRI FP264513 957 W 1100 N</v>
          </cell>
        </row>
        <row r="1224">
          <cell r="A1224">
            <v>15539273</v>
          </cell>
          <cell r="B1224" t="str">
            <v>OVH PRI FP 310402 3805 MAIN ST</v>
          </cell>
        </row>
        <row r="1225">
          <cell r="A1225">
            <v>15539294</v>
          </cell>
          <cell r="B1225" t="str">
            <v>STM: SHE 5/20/2008 Storm Dist. Exp.</v>
          </cell>
        </row>
        <row r="1226">
          <cell r="A1226">
            <v>15539295</v>
          </cell>
          <cell r="B1226" t="str">
            <v>STM: REX 5/20/2008 Storm Dist. Exp.</v>
          </cell>
        </row>
        <row r="1227">
          <cell r="A1227">
            <v>15539296</v>
          </cell>
          <cell r="B1227" t="str">
            <v>STM: PRE 5/20/2008 Storm Dist. Exp.</v>
          </cell>
        </row>
        <row r="1228">
          <cell r="A1228">
            <v>15539297</v>
          </cell>
          <cell r="B1228" t="str">
            <v>STM: MON 5/20/2008 Storm Dist. Exp.</v>
          </cell>
        </row>
        <row r="1229">
          <cell r="A1229">
            <v>15539298</v>
          </cell>
          <cell r="B1229" t="str">
            <v>STM: PIN 5/20/2008 Storm Dist. Exp.</v>
          </cell>
        </row>
        <row r="1230">
          <cell r="A1230">
            <v>15539300</v>
          </cell>
          <cell r="B1230" t="str">
            <v>STM: COD 5/21/2008 Storm Dist. Exp.</v>
          </cell>
        </row>
        <row r="1231">
          <cell r="A1231">
            <v>15539301</v>
          </cell>
          <cell r="B1231" t="str">
            <v>STM: LAR 5/21/2008 Storm Dist. Exp.</v>
          </cell>
        </row>
        <row r="1232">
          <cell r="A1232">
            <v>15539302</v>
          </cell>
          <cell r="B1232" t="str">
            <v>STM: RAW 5/21/2008 Storm Dist. Exp.</v>
          </cell>
        </row>
        <row r="1233">
          <cell r="A1233">
            <v>15539303</v>
          </cell>
          <cell r="B1233" t="str">
            <v>STM: ROC 5/21/2008 Storm Dist. Exp.</v>
          </cell>
        </row>
        <row r="1234">
          <cell r="A1234">
            <v>15539335</v>
          </cell>
          <cell r="B1234" t="str">
            <v>OVH PRI FP 169907 2410 WALKER LN</v>
          </cell>
        </row>
        <row r="1235">
          <cell r="A1235">
            <v>15539337</v>
          </cell>
          <cell r="B1235" t="str">
            <v>OVH PRI FP 098408 1926 VINTAGE WOODS CT</v>
          </cell>
        </row>
        <row r="1236">
          <cell r="A1236">
            <v>15539338</v>
          </cell>
          <cell r="B1236" t="str">
            <v>OVH PRI FP 208200 6814 S 1300 E</v>
          </cell>
        </row>
        <row r="1237">
          <cell r="A1237">
            <v>15539342</v>
          </cell>
          <cell r="B1237" t="str">
            <v>OVH PRI FP 219502 2351 N 1100 W</v>
          </cell>
        </row>
        <row r="1238">
          <cell r="A1238">
            <v>15539343</v>
          </cell>
          <cell r="B1238" t="str">
            <v>OVH PRI FP 326724 3661 CHRISTINE ST</v>
          </cell>
        </row>
        <row r="1239">
          <cell r="A1239">
            <v>15539347</v>
          </cell>
          <cell r="B1239" t="str">
            <v>FLD GSU  FP 083407 9884 S POPPY LN</v>
          </cell>
        </row>
        <row r="1240">
          <cell r="A1240">
            <v>15539348</v>
          </cell>
          <cell r="B1240" t="str">
            <v>OVH PRI FP 188406 4076 W 5855 S</v>
          </cell>
        </row>
        <row r="1241">
          <cell r="A1241">
            <v>15539351</v>
          </cell>
          <cell r="B1241" t="str">
            <v>URD PRI FP 055107 1030 E QUAIL VISTA CT</v>
          </cell>
        </row>
        <row r="1242">
          <cell r="A1242">
            <v>15539354</v>
          </cell>
          <cell r="B1242" t="str">
            <v>OVH PRI FP 085511 1020 E GALENA DR</v>
          </cell>
        </row>
        <row r="1243">
          <cell r="A1243">
            <v>15539355</v>
          </cell>
          <cell r="B1243" t="str">
            <v>OVH PRI FP 105708 2369 E BOYES ST 4850 S</v>
          </cell>
        </row>
        <row r="1244">
          <cell r="A1244">
            <v>15539356</v>
          </cell>
          <cell r="B1244" t="str">
            <v>OVH PRI FP 248114 66 W CRYSTAL AVE</v>
          </cell>
        </row>
        <row r="1245">
          <cell r="A1245">
            <v>15539357</v>
          </cell>
          <cell r="B1245" t="str">
            <v>OVH PRI FP 068908 4110 S  4080 W</v>
          </cell>
        </row>
        <row r="1246">
          <cell r="A1246">
            <v>15539396</v>
          </cell>
          <cell r="B1246" t="str">
            <v>FLD CBR FP 090603 1390 E CEDAR CREST DR</v>
          </cell>
        </row>
        <row r="1247">
          <cell r="A1247">
            <v>15539403</v>
          </cell>
          <cell r="B1247" t="str">
            <v>FP 262201 11045 W Hwy 56 Cedar City Utah</v>
          </cell>
        </row>
        <row r="1248">
          <cell r="A1248">
            <v>15539406</v>
          </cell>
          <cell r="B1248" t="str">
            <v>FP 228902 5500 S 6300 W Kannarraville UT</v>
          </cell>
        </row>
        <row r="1249">
          <cell r="A1249">
            <v>15539408</v>
          </cell>
          <cell r="B1249" t="str">
            <v>FLD GSU  FP 287900 7094 S 1850 E</v>
          </cell>
        </row>
        <row r="1250">
          <cell r="A1250">
            <v>15539411</v>
          </cell>
          <cell r="B1250" t="str">
            <v>OVH SER FP 028311 4616 MONTE VISTA DR</v>
          </cell>
        </row>
        <row r="1251">
          <cell r="A1251">
            <v>15539413</v>
          </cell>
          <cell r="B1251" t="str">
            <v>OVH PRI FP 012808 4158 S 5400 W</v>
          </cell>
        </row>
        <row r="1252">
          <cell r="A1252">
            <v>15539451</v>
          </cell>
          <cell r="B1252" t="str">
            <v>EAST MILLCREEK: CB12 REPLACE BUSHINGS</v>
          </cell>
        </row>
        <row r="1253">
          <cell r="A1253">
            <v>15539456</v>
          </cell>
          <cell r="B1253" t="str">
            <v>OVH PRI FP 020202 2738 APPLE BLOSSOM LN</v>
          </cell>
        </row>
        <row r="1254">
          <cell r="A1254">
            <v>15539457</v>
          </cell>
          <cell r="B1254" t="str">
            <v>OVH PRI FP 020202 2738 APPLE BLOSSOM LN</v>
          </cell>
        </row>
        <row r="1255">
          <cell r="A1255">
            <v>15539458</v>
          </cell>
          <cell r="B1255" t="str">
            <v>OVH PRI FP 020307 2777 WANDA WAY</v>
          </cell>
        </row>
        <row r="1256">
          <cell r="A1256">
            <v>15539466</v>
          </cell>
          <cell r="B1256" t="str">
            <v>OVH PRI FP 284901 2812 W 11800 S</v>
          </cell>
        </row>
        <row r="1257">
          <cell r="A1257">
            <v>15539468</v>
          </cell>
          <cell r="B1257" t="str">
            <v>OVH PRI FP 034101 90 N 1100 NSL</v>
          </cell>
        </row>
        <row r="1258">
          <cell r="A1258">
            <v>15539470</v>
          </cell>
          <cell r="B1258" t="str">
            <v>OVH SER FP 035103 2906 DELSA DR</v>
          </cell>
        </row>
        <row r="1259">
          <cell r="A1259">
            <v>15539472</v>
          </cell>
          <cell r="B1259" t="str">
            <v>OVH SER FP 339703 2232 W 3650 S APT 3</v>
          </cell>
        </row>
        <row r="1260">
          <cell r="A1260">
            <v>15539473</v>
          </cell>
          <cell r="B1260" t="str">
            <v>OVH PRI FP 038311 4510 S WANDER LN</v>
          </cell>
        </row>
        <row r="1261">
          <cell r="A1261">
            <v>15539474</v>
          </cell>
          <cell r="B1261" t="str">
            <v>OVH PRI FP 017704 8765 S MONROE (150 W)</v>
          </cell>
        </row>
        <row r="1262">
          <cell r="A1262">
            <v>15539475</v>
          </cell>
          <cell r="B1262" t="str">
            <v>OVH PRI FP 182501 9458 E 5750 S</v>
          </cell>
        </row>
        <row r="1263">
          <cell r="A1263">
            <v>15539476</v>
          </cell>
          <cell r="B1263" t="str">
            <v>OVH PRI FP 265000 7735 S 12752 E</v>
          </cell>
        </row>
        <row r="1264">
          <cell r="A1264">
            <v>15539477</v>
          </cell>
          <cell r="B1264" t="str">
            <v>FLD GSU FP 188514 1619 PARK ST</v>
          </cell>
        </row>
        <row r="1265">
          <cell r="A1265">
            <v>15539478</v>
          </cell>
          <cell r="B1265" t="str">
            <v>OVH SEC FP 287605 3011 MELBOURNE ST</v>
          </cell>
        </row>
        <row r="1266">
          <cell r="A1266">
            <v>15539485</v>
          </cell>
          <cell r="B1266" t="str">
            <v>FP# 112701 726 Westfield Rd. Toq</v>
          </cell>
        </row>
        <row r="1267">
          <cell r="A1267">
            <v>15539499</v>
          </cell>
          <cell r="B1267" t="str">
            <v>FP# 066100  Below step down by OMG mine</v>
          </cell>
        </row>
        <row r="1268">
          <cell r="A1268">
            <v>15539514</v>
          </cell>
          <cell r="B1268" t="str">
            <v>OVH PRI FP 035103 2906 DELSA DRIVE (3990</v>
          </cell>
        </row>
        <row r="1269">
          <cell r="A1269">
            <v>15539515</v>
          </cell>
          <cell r="B1269" t="str">
            <v>OVH PRI FP 825817 1072 W WOODSIDE CT</v>
          </cell>
        </row>
        <row r="1270">
          <cell r="A1270">
            <v>15539517</v>
          </cell>
          <cell r="B1270" t="str">
            <v>OVH PRI FP 191000  2958 S 200 E</v>
          </cell>
        </row>
        <row r="1271">
          <cell r="A1271">
            <v>15539518</v>
          </cell>
          <cell r="B1271" t="str">
            <v>OVH PRI FP 247101 140 W 2700 S</v>
          </cell>
        </row>
        <row r="1272">
          <cell r="A1272">
            <v>15539519</v>
          </cell>
          <cell r="B1272" t="str">
            <v>OVH SER FP 287900 7094 S 1850 E</v>
          </cell>
        </row>
        <row r="1273">
          <cell r="A1273">
            <v>15539520</v>
          </cell>
          <cell r="B1273" t="str">
            <v>OVH SEC FP 281608 1347 E MCCORMICK WAY</v>
          </cell>
        </row>
        <row r="1274">
          <cell r="A1274">
            <v>15539521</v>
          </cell>
          <cell r="B1274" t="str">
            <v>OVH SER FP 168407 1768 S 1900 E</v>
          </cell>
        </row>
        <row r="1275">
          <cell r="A1275">
            <v>15539523</v>
          </cell>
          <cell r="B1275" t="str">
            <v>FLD CWK FP 101119 1211 S 2100 E</v>
          </cell>
        </row>
        <row r="1276">
          <cell r="A1276">
            <v>15539524</v>
          </cell>
          <cell r="B1276" t="str">
            <v>OVH SER FP 283711 7258 S 1600 E</v>
          </cell>
        </row>
        <row r="1277">
          <cell r="A1277">
            <v>15539525</v>
          </cell>
          <cell r="B1277" t="str">
            <v>OVH PRI FP 144000 1072 RIDGESIDE CT</v>
          </cell>
        </row>
        <row r="1278">
          <cell r="A1278">
            <v>15539527</v>
          </cell>
          <cell r="B1278" t="str">
            <v>FLD CWK FP 825853 1202 SIERRA WAY</v>
          </cell>
        </row>
        <row r="1279">
          <cell r="A1279">
            <v>15539529</v>
          </cell>
          <cell r="B1279" t="str">
            <v>FLD CWK FP 310309 3880 S STATE ST</v>
          </cell>
        </row>
        <row r="1280">
          <cell r="A1280">
            <v>15539530</v>
          </cell>
          <cell r="B1280" t="str">
            <v>FLD CBR FP 087102 1169 E 5290 S</v>
          </cell>
        </row>
        <row r="1281">
          <cell r="A1281">
            <v>15539535</v>
          </cell>
          <cell r="B1281" t="str">
            <v>OVH PRI FP 350403 3389 S 700 W</v>
          </cell>
        </row>
        <row r="1282">
          <cell r="A1282">
            <v>15539536</v>
          </cell>
          <cell r="B1282" t="str">
            <v>OVH PRI FP 075618 422 VAN NESS PL</v>
          </cell>
        </row>
        <row r="1283">
          <cell r="A1283">
            <v>15539593</v>
          </cell>
          <cell r="B1283" t="str">
            <v>OVH SER FP 037611 2520 E MELONY DR (4305</v>
          </cell>
        </row>
        <row r="1284">
          <cell r="A1284">
            <v>15539663</v>
          </cell>
          <cell r="B1284" t="str">
            <v>OVH PRI FP 066804 4200 JEANNINE DR</v>
          </cell>
        </row>
        <row r="1285">
          <cell r="A1285">
            <v>15539669</v>
          </cell>
          <cell r="B1285" t="str">
            <v>TRANSMISSION POLE I-80 JUNIOR HAMMON</v>
          </cell>
        </row>
        <row r="1286">
          <cell r="A1286">
            <v>15539670</v>
          </cell>
          <cell r="B1286" t="str">
            <v>FLD CTV FP 109105 1234 NAVAJO ST</v>
          </cell>
        </row>
        <row r="1287">
          <cell r="A1287">
            <v>15539671</v>
          </cell>
          <cell r="B1287" t="str">
            <v>FLD CTV FP 094507 1700 E FIELDCREST LN</v>
          </cell>
        </row>
        <row r="1288">
          <cell r="A1288">
            <v>15539699</v>
          </cell>
          <cell r="B1288" t="str">
            <v>OVH PRI FP 279204 7630 S 1300 W</v>
          </cell>
        </row>
        <row r="1289">
          <cell r="A1289">
            <v>15539716</v>
          </cell>
          <cell r="B1289" t="str">
            <v>OVH SEC FP 277300 1486 W 3300 S #5</v>
          </cell>
        </row>
        <row r="1290">
          <cell r="A1290">
            <v>15539729</v>
          </cell>
          <cell r="B1290" t="str">
            <v>STM: WOR 5/21/2008 Storm Dist. Exp.</v>
          </cell>
        </row>
        <row r="1291">
          <cell r="A1291">
            <v>15539730</v>
          </cell>
          <cell r="B1291" t="str">
            <v>STM: WOR 5/21/2008 Storm Dist. Exp.</v>
          </cell>
        </row>
        <row r="1292">
          <cell r="A1292">
            <v>15539731</v>
          </cell>
          <cell r="B1292" t="str">
            <v>STM: EVA 5/21/2008 Storm Dist. Exp.</v>
          </cell>
        </row>
        <row r="1293">
          <cell r="A1293">
            <v>15539732</v>
          </cell>
          <cell r="B1293" t="str">
            <v>STM: CAS 5/21/2008 Storm Dist. Exp.</v>
          </cell>
        </row>
        <row r="1294">
          <cell r="A1294">
            <v>15539733</v>
          </cell>
          <cell r="B1294" t="str">
            <v>STM: DOU 5/21/2008 Storm Dist. Exp.</v>
          </cell>
        </row>
        <row r="1295">
          <cell r="A1295">
            <v>15539756</v>
          </cell>
          <cell r="B1295" t="str">
            <v>OVH SER FP 215109 6851 SPRING BROOK WY</v>
          </cell>
        </row>
        <row r="1296">
          <cell r="A1296">
            <v>15539757</v>
          </cell>
          <cell r="B1296" t="str">
            <v>OVH PRI FP 056905 4104 S 1100 E</v>
          </cell>
        </row>
        <row r="1297">
          <cell r="A1297">
            <v>15539845</v>
          </cell>
          <cell r="B1297" t="str">
            <v>FLD STL 313611 256 HELM AVE #28</v>
          </cell>
        </row>
        <row r="1298">
          <cell r="A1298">
            <v>15539858</v>
          </cell>
          <cell r="B1298" t="str">
            <v>Rock Springs SubOps: STM 05/22/08</v>
          </cell>
        </row>
        <row r="1299">
          <cell r="A1299">
            <v>15540058</v>
          </cell>
          <cell r="B1299" t="str">
            <v>OVH PRI FP317615  3686 S 500 E</v>
          </cell>
        </row>
        <row r="1300">
          <cell r="A1300">
            <v>15540143</v>
          </cell>
          <cell r="B1300" t="str">
            <v>OVH PRI FP 152001 1960 W 6200 S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otal Adj"/>
      <sheetName val="Restating Adj"/>
      <sheetName val="Pro Forma Adj"/>
      <sheetName val="Interest Calc"/>
      <sheetName val="Variables"/>
      <sheetName val="Check Sheet"/>
      <sheetName val="Exhibit No. SEM-2 pg 1"/>
      <sheetName val="Exhibit No. SEM-2 pg 2 - 3"/>
      <sheetName val="Page 1.4"/>
      <sheetName val="Page 1.5"/>
      <sheetName val="Page 1.6"/>
    </sheetNames>
    <sheetDataSet>
      <sheetData sheetId="0">
        <row r="37">
          <cell r="B37">
            <v>-319866392.61017334</v>
          </cell>
          <cell r="F37">
            <v>-265770037.9512378</v>
          </cell>
        </row>
        <row r="64">
          <cell r="B64">
            <v>2932549959.8244429</v>
          </cell>
          <cell r="F64">
            <v>2769411388.4605913</v>
          </cell>
        </row>
        <row r="67">
          <cell r="B67">
            <v>-0.25808597709751435</v>
          </cell>
          <cell r="F67">
            <v>-0.23251890859954583</v>
          </cell>
        </row>
      </sheetData>
      <sheetData sheetId="1"/>
      <sheetData sheetId="2"/>
      <sheetData sheetId="3"/>
      <sheetData sheetId="4"/>
      <sheetData sheetId="5">
        <row r="8">
          <cell r="E8">
            <v>2.323944E-2</v>
          </cell>
        </row>
        <row r="9">
          <cell r="E9">
            <v>6.7500000000000006E-6</v>
          </cell>
        </row>
        <row r="10">
          <cell r="C10">
            <v>0.51270000000000004</v>
          </cell>
        </row>
        <row r="11">
          <cell r="E11">
            <v>7.5999999999999998E-2</v>
          </cell>
        </row>
        <row r="20">
          <cell r="D20">
            <v>5.5958046338404543E-3</v>
          </cell>
        </row>
        <row r="21">
          <cell r="D21">
            <v>4.0000000000000001E-3</v>
          </cell>
        </row>
        <row r="22">
          <cell r="D22">
            <v>3.8733999999999998E-2</v>
          </cell>
        </row>
        <row r="34">
          <cell r="D34">
            <v>0.75182000000000004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Factor Input - Historical Loads"/>
      <sheetName val="Factor Input - Forecast Loads"/>
      <sheetName val="CWC"/>
      <sheetName val="WelcomeDialog"/>
      <sheetName val="Macro"/>
    </sheetNames>
    <sheetDataSet>
      <sheetData sheetId="0"/>
      <sheetData sheetId="1"/>
      <sheetData sheetId="2">
        <row r="6">
          <cell r="E6" t="str">
            <v>ACCMDIT</v>
          </cell>
        </row>
      </sheetData>
      <sheetData sheetId="3"/>
      <sheetData sheetId="4"/>
      <sheetData sheetId="5"/>
      <sheetData sheetId="6"/>
      <sheetData sheetId="7">
        <row r="22">
          <cell r="G22" t="str">
            <v>FACTOR</v>
          </cell>
        </row>
      </sheetData>
      <sheetData sheetId="8"/>
      <sheetData sheetId="9"/>
      <sheetData sheetId="10"/>
      <sheetData sheetId="11"/>
      <sheetData sheetId="12">
        <row r="2">
          <cell r="AC2">
            <v>3</v>
          </cell>
        </row>
        <row r="31">
          <cell r="B31">
            <v>0</v>
          </cell>
        </row>
      </sheetData>
      <sheetData sheetId="13">
        <row r="1">
          <cell r="E1">
            <v>22876553169.105339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  <sheetName val="Sheet1"/>
      <sheetName val="Summary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"/>
      <sheetName val="Function"/>
      <sheetName val="Function1149"/>
      <sheetName val="Non-NPC Results"/>
      <sheetName val="Results"/>
      <sheetName val="Report"/>
      <sheetName val="NRO"/>
      <sheetName val="UTCR"/>
      <sheetName val="ADJ"/>
      <sheetName val="URO"/>
      <sheetName val="2020 Protocol Adj"/>
      <sheetName val="ECD"/>
      <sheetName val="Unadj Data for RAM"/>
      <sheetName val="Variables"/>
      <sheetName val="Inputs"/>
      <sheetName val="Factors"/>
      <sheetName val="CWC"/>
      <sheetName val="WelcomeDialog"/>
      <sheetName val="Macro"/>
    </sheetNames>
    <sheetDataSet>
      <sheetData sheetId="0"/>
      <sheetData sheetId="1"/>
      <sheetData sheetId="2">
        <row r="6">
          <cell r="E6" t="str">
            <v>ACCMDIT</v>
          </cell>
        </row>
      </sheetData>
      <sheetData sheetId="3"/>
      <sheetData sheetId="4">
        <row r="43">
          <cell r="C43">
            <v>271296676.14246374</v>
          </cell>
        </row>
      </sheetData>
      <sheetData sheetId="5">
        <row r="81">
          <cell r="J81">
            <v>0.24586599999999992</v>
          </cell>
        </row>
      </sheetData>
      <sheetData sheetId="6"/>
      <sheetData sheetId="7">
        <row r="22">
          <cell r="G22" t="str">
            <v>FACTOR</v>
          </cell>
        </row>
      </sheetData>
      <sheetData sheetId="8"/>
      <sheetData sheetId="9"/>
      <sheetData sheetId="10"/>
      <sheetData sheetId="11"/>
      <sheetData sheetId="12"/>
      <sheetData sheetId="13">
        <row r="2">
          <cell r="AC2">
            <v>2</v>
          </cell>
        </row>
        <row r="31">
          <cell r="B31">
            <v>2.3500000000000001E-3</v>
          </cell>
        </row>
      </sheetData>
      <sheetData sheetId="14">
        <row r="1">
          <cell r="E1">
            <v>26329968818.672531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UTCR"/>
      <sheetName val="NRO"/>
      <sheetName val="ADJ"/>
      <sheetName val="URO"/>
      <sheetName val="RP ECD-DO NOT USE for UT ROO"/>
      <sheetName val="Unadj Data for RAM"/>
      <sheetName val="Variables"/>
      <sheetName val="Adjustments"/>
      <sheetName val="Adj Summary"/>
      <sheetName val="Inputs"/>
      <sheetName val="Factors"/>
      <sheetName val="Normalized Loads"/>
      <sheetName val="CWC"/>
      <sheetName val="WelcomeDialog"/>
      <sheetName val="2020 Protocol Adj"/>
      <sheetName val="Macro"/>
    </sheetNames>
    <sheetDataSet>
      <sheetData sheetId="0"/>
      <sheetData sheetId="1">
        <row r="6">
          <cell r="E6" t="str">
            <v>ACCMDIT</v>
          </cell>
        </row>
      </sheetData>
      <sheetData sheetId="2"/>
      <sheetData sheetId="3"/>
      <sheetData sheetId="4"/>
      <sheetData sheetId="5">
        <row r="22">
          <cell r="G22" t="str">
            <v>FACTOR</v>
          </cell>
        </row>
      </sheetData>
      <sheetData sheetId="6"/>
      <sheetData sheetId="7"/>
      <sheetData sheetId="8"/>
      <sheetData sheetId="9"/>
      <sheetData sheetId="10"/>
      <sheetData sheetId="11">
        <row r="2">
          <cell r="AC2">
            <v>4</v>
          </cell>
        </row>
        <row r="31">
          <cell r="B31">
            <v>3.0000000000000001E-3</v>
          </cell>
        </row>
      </sheetData>
      <sheetData sheetId="12"/>
      <sheetData sheetId="13"/>
      <sheetData sheetId="14">
        <row r="1">
          <cell r="E1">
            <v>30271364654.566628</v>
          </cell>
        </row>
      </sheetData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V Summary"/>
      <sheetName val="Summary Pivot (2)"/>
      <sheetName val="Summary Pivot"/>
      <sheetName val="Summary Table"/>
      <sheetName val="CY2008 Pivot"/>
      <sheetName val="CY2008"/>
      <sheetName val="PP2007 Pivot"/>
      <sheetName val="PP2007"/>
      <sheetName val="RMP2007 Pivot"/>
      <sheetName val="RMP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hibit"/>
      <sheetName val="Function"/>
      <sheetName val="Function1149"/>
      <sheetName val="Non-NPC Results"/>
      <sheetName val="Results"/>
      <sheetName val="Report"/>
      <sheetName val="NRO"/>
      <sheetName val="UTCR"/>
      <sheetName val="ADJ"/>
      <sheetName val="URO"/>
      <sheetName val="2020 Protocol Adj"/>
      <sheetName val="ECD"/>
      <sheetName val="Unadj Data for RAM"/>
      <sheetName val="Variables"/>
      <sheetName val="Inputs"/>
      <sheetName val="Factors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3">
          <cell r="C43">
            <v>280545948.92999995</v>
          </cell>
          <cell r="D43">
            <v>68911630.043104813</v>
          </cell>
        </row>
      </sheetData>
      <sheetData sheetId="5">
        <row r="118">
          <cell r="M118">
            <v>280545948.92999995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hibit No. 44 - ECAM and PTC"/>
      <sheetName val="Exhibit No. 44 - LCAR"/>
      <sheetName val="LCAR Linked"/>
    </sheetNames>
    <sheetDataSet>
      <sheetData sheetId="0">
        <row r="27">
          <cell r="K27">
            <v>3474101.2699249</v>
          </cell>
        </row>
        <row r="28">
          <cell r="K28">
            <v>39.336210466470533</v>
          </cell>
        </row>
      </sheetData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 Sheet"/>
      <sheetName val="Lead Sheet"/>
      <sheetName val="8.15.1"/>
      <sheetName val="8.15.2"/>
      <sheetName val="Backup"/>
      <sheetName val="Order"/>
      <sheetName val="ID Amount in Rates"/>
      <sheetName val="23-24 Excess Liability Final"/>
      <sheetName val="Utah  Evaluator Fee - NOT DONE "/>
    </sheetNames>
    <sheetDataSet>
      <sheetData sheetId="0">
        <row r="1">
          <cell r="A1" t="str">
            <v>Idaho General Rate Case - December 2024</v>
          </cell>
        </row>
      </sheetData>
      <sheetData sheetId="1">
        <row r="2">
          <cell r="B2" t="str">
            <v>Idaho General Rate Case - December 2024</v>
          </cell>
        </row>
      </sheetData>
      <sheetData sheetId="2"/>
      <sheetData sheetId="3">
        <row r="28">
          <cell r="G28">
            <v>146564821.6171875</v>
          </cell>
        </row>
      </sheetData>
      <sheetData sheetId="4"/>
      <sheetData sheetId="5"/>
      <sheetData sheetId="6">
        <row r="11">
          <cell r="B11">
            <v>32700000</v>
          </cell>
        </row>
      </sheetData>
      <sheetData sheetId="7">
        <row r="138">
          <cell r="C138">
            <v>122577485.83500001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38388</v>
          </cell>
          <cell r="B1">
            <v>38357</v>
          </cell>
        </row>
        <row r="2">
          <cell r="B2">
            <v>38388</v>
          </cell>
        </row>
        <row r="3">
          <cell r="B3">
            <v>38416</v>
          </cell>
        </row>
        <row r="4">
          <cell r="B4">
            <v>38447</v>
          </cell>
        </row>
        <row r="5">
          <cell r="B5">
            <v>38477</v>
          </cell>
        </row>
        <row r="6">
          <cell r="B6">
            <v>38508</v>
          </cell>
        </row>
        <row r="7">
          <cell r="B7">
            <v>38538</v>
          </cell>
        </row>
        <row r="8">
          <cell r="B8">
            <v>38569</v>
          </cell>
        </row>
        <row r="9">
          <cell r="B9">
            <v>38600</v>
          </cell>
        </row>
        <row r="10">
          <cell r="B10">
            <v>38630</v>
          </cell>
        </row>
        <row r="11">
          <cell r="B11">
            <v>38661</v>
          </cell>
        </row>
        <row r="12">
          <cell r="B12">
            <v>38691</v>
          </cell>
        </row>
        <row r="13">
          <cell r="B13">
            <v>38722</v>
          </cell>
        </row>
        <row r="14">
          <cell r="B14">
            <v>38753</v>
          </cell>
        </row>
        <row r="15">
          <cell r="B15">
            <v>38781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15"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D88B-7E7B-41B8-85AC-2710B1477668}">
  <dimension ref="A1:XEB24"/>
  <sheetViews>
    <sheetView view="pageBreakPreview" zoomScale="60" zoomScaleNormal="100" workbookViewId="0"/>
  </sheetViews>
  <sheetFormatPr defaultColWidth="9.140625" defaultRowHeight="15" x14ac:dyDescent="0.25"/>
  <cols>
    <col min="1" max="1" width="67.5703125" style="2" customWidth="1"/>
    <col min="2" max="2" width="14" style="2" bestFit="1" customWidth="1"/>
    <col min="3" max="16384" width="9.140625" style="2"/>
  </cols>
  <sheetData>
    <row r="1" spans="1:2" x14ac:dyDescent="0.25">
      <c r="A1" s="1" t="s">
        <v>0</v>
      </c>
    </row>
    <row r="2" spans="1:2" x14ac:dyDescent="0.25">
      <c r="A2" s="1" t="s">
        <v>52</v>
      </c>
    </row>
    <row r="4" spans="1:2" x14ac:dyDescent="0.25">
      <c r="A4" s="2" t="s">
        <v>48</v>
      </c>
      <c r="B4" s="3">
        <f>[44]Results!$D$43</f>
        <v>68911630.043104813</v>
      </c>
    </row>
    <row r="5" spans="1:2" x14ac:dyDescent="0.25">
      <c r="B5" s="3"/>
    </row>
    <row r="6" spans="1:2" x14ac:dyDescent="0.25">
      <c r="A6" s="5" t="s">
        <v>46</v>
      </c>
      <c r="B6" s="3"/>
    </row>
    <row r="7" spans="1:2" x14ac:dyDescent="0.25">
      <c r="A7" s="6" t="s">
        <v>1</v>
      </c>
      <c r="B7" s="7">
        <v>24.539354176228503</v>
      </c>
    </row>
    <row r="8" spans="1:2" x14ac:dyDescent="0.25">
      <c r="A8" s="6" t="s">
        <v>47</v>
      </c>
      <c r="B8" s="7">
        <f>'[45]Exhibit No. 44 - ECAM and PTC'!$K$28</f>
        <v>39.336210466470533</v>
      </c>
    </row>
    <row r="9" spans="1:2" x14ac:dyDescent="0.25">
      <c r="A9" s="6" t="s">
        <v>2</v>
      </c>
      <c r="B9" s="7">
        <f>AVERAGE(B7:B8)</f>
        <v>31.937782321349516</v>
      </c>
    </row>
    <row r="10" spans="1:2" x14ac:dyDescent="0.25">
      <c r="B10" s="3"/>
    </row>
    <row r="11" spans="1:2" x14ac:dyDescent="0.25">
      <c r="A11" s="2" t="s">
        <v>4</v>
      </c>
      <c r="B11" s="7">
        <f>B9-B8</f>
        <v>-7.3984281451210165</v>
      </c>
    </row>
    <row r="12" spans="1:2" x14ac:dyDescent="0.25">
      <c r="A12" s="2" t="s">
        <v>49</v>
      </c>
      <c r="B12" s="3">
        <f>'[45]Exhibit No. 44 - ECAM and PTC'!$K$27</f>
        <v>3474101.2699249</v>
      </c>
    </row>
    <row r="13" spans="1:2" x14ac:dyDescent="0.25">
      <c r="B13" s="3"/>
    </row>
    <row r="14" spans="1:2" x14ac:dyDescent="0.25">
      <c r="A14" s="2" t="s">
        <v>45</v>
      </c>
      <c r="B14" s="3">
        <f>B11*B12</f>
        <v>-25702888.614413045</v>
      </c>
    </row>
    <row r="15" spans="1:2" x14ac:dyDescent="0.25">
      <c r="B15" s="3"/>
    </row>
    <row r="16" spans="1:2" x14ac:dyDescent="0.25">
      <c r="A16" s="2" t="s">
        <v>3</v>
      </c>
      <c r="B16" s="3">
        <f>B4+B14</f>
        <v>43208741.428691767</v>
      </c>
    </row>
    <row r="17" spans="1:2 16356:16356" x14ac:dyDescent="0.25">
      <c r="A17" s="2" t="s">
        <v>50</v>
      </c>
      <c r="B17" s="3">
        <f>'ICA - Prem'!B11-'ICA - Amort'!D23</f>
        <v>12411939.445944516</v>
      </c>
    </row>
    <row r="18" spans="1:2 16356:16356" x14ac:dyDescent="0.25">
      <c r="A18" s="8" t="s">
        <v>51</v>
      </c>
      <c r="B18" s="9">
        <f>CFF!B12</f>
        <v>11084481.021111952</v>
      </c>
    </row>
    <row r="19" spans="1:2 16356:16356" x14ac:dyDescent="0.25">
      <c r="A19" s="1" t="s">
        <v>12</v>
      </c>
      <c r="B19" s="10">
        <f>SUM(B16:B18)</f>
        <v>66705161.895748235</v>
      </c>
    </row>
    <row r="20" spans="1:2 16356:16356" x14ac:dyDescent="0.25">
      <c r="B20" s="3"/>
    </row>
    <row r="21" spans="1:2 16356:16356" x14ac:dyDescent="0.25">
      <c r="A21" s="1" t="s">
        <v>13</v>
      </c>
      <c r="B21" s="10">
        <f>-B14</f>
        <v>25702888.614413045</v>
      </c>
    </row>
    <row r="22" spans="1:2 16356:16356" x14ac:dyDescent="0.25">
      <c r="B22" s="3"/>
      <c r="XEB22" s="12"/>
    </row>
    <row r="23" spans="1:2 16356:16356" x14ac:dyDescent="0.25">
      <c r="B23" s="3"/>
    </row>
    <row r="24" spans="1:2 16356:16356" x14ac:dyDescent="0.25">
      <c r="B24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A2CED-4FA3-4567-92D0-5E75BA0989F5}">
  <dimension ref="A1:C11"/>
  <sheetViews>
    <sheetView tabSelected="1" view="pageBreakPreview" zoomScale="90" zoomScaleNormal="100" zoomScaleSheetLayoutView="90" workbookViewId="0"/>
  </sheetViews>
  <sheetFormatPr defaultColWidth="9.140625" defaultRowHeight="15" x14ac:dyDescent="0.25"/>
  <cols>
    <col min="1" max="1" width="34.42578125" style="2" bestFit="1" customWidth="1"/>
    <col min="2" max="2" width="15.28515625" style="2" bestFit="1" customWidth="1"/>
    <col min="3" max="3" width="15.28515625" style="2" customWidth="1"/>
    <col min="4" max="16384" width="9.140625" style="2"/>
  </cols>
  <sheetData>
    <row r="1" spans="1:3" x14ac:dyDescent="0.25">
      <c r="A1" s="1" t="s">
        <v>0</v>
      </c>
    </row>
    <row r="2" spans="1:3" x14ac:dyDescent="0.25">
      <c r="A2" s="1" t="s">
        <v>53</v>
      </c>
    </row>
    <row r="3" spans="1:3" x14ac:dyDescent="0.25">
      <c r="A3" s="1"/>
    </row>
    <row r="4" spans="1:3" x14ac:dyDescent="0.25">
      <c r="A4" s="13" t="s">
        <v>6</v>
      </c>
      <c r="B4" s="9"/>
      <c r="C4" s="3"/>
    </row>
    <row r="5" spans="1:3" x14ac:dyDescent="0.25">
      <c r="A5" s="2" t="s">
        <v>5</v>
      </c>
      <c r="B5" s="3">
        <v>122577485.83500001</v>
      </c>
      <c r="C5" s="3"/>
    </row>
    <row r="6" spans="1:3" x14ac:dyDescent="0.25">
      <c r="C6" s="14"/>
    </row>
    <row r="7" spans="1:3" x14ac:dyDescent="0.25">
      <c r="A7" s="13" t="s">
        <v>7</v>
      </c>
      <c r="B7" s="9"/>
      <c r="C7" s="3"/>
    </row>
    <row r="8" spans="1:3" x14ac:dyDescent="0.25">
      <c r="A8" s="2" t="s">
        <v>8</v>
      </c>
      <c r="B8" s="3">
        <v>122577485.83500001</v>
      </c>
      <c r="C8" s="15"/>
    </row>
    <row r="9" spans="1:3" x14ac:dyDescent="0.25">
      <c r="A9" s="2" t="s">
        <v>9</v>
      </c>
      <c r="B9" s="11">
        <f>B8*1.5</f>
        <v>183866228.7525</v>
      </c>
      <c r="C9" s="3"/>
    </row>
    <row r="10" spans="1:3" x14ac:dyDescent="0.25">
      <c r="A10" s="8" t="s">
        <v>10</v>
      </c>
      <c r="B10" s="16">
        <v>5.3333951027009219E-2</v>
      </c>
    </row>
    <row r="11" spans="1:3" x14ac:dyDescent="0.25">
      <c r="A11" s="2" t="s">
        <v>11</v>
      </c>
      <c r="B11" s="11">
        <f>B9*B10</f>
        <v>9806312.4398067091</v>
      </c>
      <c r="C11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4975-1B48-4C4B-BAD4-DEDEA04CDA6D}">
  <sheetPr>
    <pageSetUpPr fitToPage="1"/>
  </sheetPr>
  <dimension ref="A1:O138"/>
  <sheetViews>
    <sheetView view="pageBreakPreview" zoomScale="80" zoomScaleNormal="100" zoomScaleSheetLayoutView="80" workbookViewId="0"/>
  </sheetViews>
  <sheetFormatPr defaultColWidth="9.140625" defaultRowHeight="15" customHeight="1" x14ac:dyDescent="0.2"/>
  <cols>
    <col min="1" max="1" width="5.42578125" style="17" customWidth="1"/>
    <col min="2" max="2" width="26.28515625" style="17" customWidth="1"/>
    <col min="3" max="3" width="14.28515625" style="17" customWidth="1"/>
    <col min="4" max="4" width="16.7109375" style="17" customWidth="1"/>
    <col min="5" max="5" width="15.140625" style="17" customWidth="1"/>
    <col min="6" max="6" width="15.5703125" style="17" customWidth="1"/>
    <col min="7" max="7" width="14.42578125" style="17" bestFit="1" customWidth="1"/>
    <col min="8" max="8" width="9.140625" style="17"/>
    <col min="9" max="9" width="16" style="17" customWidth="1"/>
    <col min="10" max="10" width="24.5703125" style="17" customWidth="1"/>
    <col min="11" max="11" width="32.42578125" style="17" customWidth="1"/>
    <col min="12" max="12" width="12.85546875" style="17" customWidth="1"/>
    <col min="13" max="13" width="31.5703125" style="17" customWidth="1"/>
    <col min="14" max="14" width="16.28515625" style="17" customWidth="1"/>
    <col min="15" max="15" width="16" style="17" bestFit="1" customWidth="1"/>
    <col min="16" max="16384" width="9.140625" style="17"/>
  </cols>
  <sheetData>
    <row r="1" spans="1:6" ht="12.75" x14ac:dyDescent="0.2">
      <c r="A1" s="26" t="s">
        <v>0</v>
      </c>
      <c r="E1" s="18"/>
      <c r="F1" s="19"/>
    </row>
    <row r="2" spans="1:6" ht="12.75" x14ac:dyDescent="0.2">
      <c r="A2" s="26" t="s">
        <v>54</v>
      </c>
    </row>
    <row r="4" spans="1:6" ht="12.75" x14ac:dyDescent="0.2">
      <c r="B4" s="17" t="s">
        <v>15</v>
      </c>
      <c r="D4" s="24">
        <f>'ICA - Deferral'!G26</f>
        <v>146564821.6171875</v>
      </c>
      <c r="E4" s="25"/>
    </row>
    <row r="5" spans="1:6" ht="12.75" x14ac:dyDescent="0.2">
      <c r="B5" s="17" t="s">
        <v>16</v>
      </c>
      <c r="D5" s="34">
        <v>5.3333951027009219E-2</v>
      </c>
      <c r="E5" s="35"/>
    </row>
    <row r="6" spans="1:6" ht="12.75" x14ac:dyDescent="0.2">
      <c r="B6" s="17" t="s">
        <v>17</v>
      </c>
      <c r="D6" s="20">
        <f>D4*D5</f>
        <v>7816881.0184134198</v>
      </c>
      <c r="E6" s="35" t="s">
        <v>18</v>
      </c>
    </row>
    <row r="7" spans="1:6" ht="12.75" x14ac:dyDescent="0.2">
      <c r="E7" s="35"/>
    </row>
    <row r="8" spans="1:6" ht="12.75" x14ac:dyDescent="0.2">
      <c r="B8" s="21"/>
      <c r="C8" s="22" t="s">
        <v>19</v>
      </c>
      <c r="D8" s="22"/>
      <c r="E8" s="22" t="s">
        <v>20</v>
      </c>
    </row>
    <row r="9" spans="1:6" ht="12.75" x14ac:dyDescent="0.2">
      <c r="A9" s="21"/>
      <c r="B9" s="21"/>
      <c r="C9" s="22" t="s">
        <v>21</v>
      </c>
      <c r="D9" s="22"/>
      <c r="E9" s="22" t="s">
        <v>21</v>
      </c>
    </row>
    <row r="10" spans="1:6" ht="13.5" thickBot="1" x14ac:dyDescent="0.25">
      <c r="A10" s="21"/>
      <c r="B10" s="21"/>
      <c r="C10" s="22" t="s">
        <v>22</v>
      </c>
      <c r="D10" s="22" t="s">
        <v>14</v>
      </c>
      <c r="E10" s="22" t="s">
        <v>22</v>
      </c>
    </row>
    <row r="11" spans="1:6" ht="12.75" x14ac:dyDescent="0.2">
      <c r="A11" s="23">
        <v>2025</v>
      </c>
      <c r="B11" s="23" t="s">
        <v>23</v>
      </c>
      <c r="C11" s="24">
        <f>D6</f>
        <v>7816881.0184134198</v>
      </c>
      <c r="D11" s="36">
        <f>-C11/36</f>
        <v>-217135.58384481721</v>
      </c>
      <c r="E11" s="20">
        <f>C11+D11</f>
        <v>7599745.4345686026</v>
      </c>
    </row>
    <row r="12" spans="1:6" ht="12.75" x14ac:dyDescent="0.2">
      <c r="B12" s="23" t="s">
        <v>24</v>
      </c>
      <c r="C12" s="24">
        <f>E11</f>
        <v>7599745.4345686026</v>
      </c>
      <c r="D12" s="37">
        <f>D11</f>
        <v>-217135.58384481721</v>
      </c>
      <c r="E12" s="20">
        <f>C12+D12</f>
        <v>7382609.8507237853</v>
      </c>
    </row>
    <row r="13" spans="1:6" ht="12.75" x14ac:dyDescent="0.2">
      <c r="B13" s="23" t="s">
        <v>25</v>
      </c>
      <c r="C13" s="24">
        <f t="shared" ref="C13:C22" si="0">E12</f>
        <v>7382609.8507237853</v>
      </c>
      <c r="D13" s="37">
        <f t="shared" ref="D13:D22" si="1">D12</f>
        <v>-217135.58384481721</v>
      </c>
      <c r="E13" s="20">
        <f t="shared" ref="E13:E22" si="2">C13+D13</f>
        <v>7165474.2668789681</v>
      </c>
    </row>
    <row r="14" spans="1:6" ht="12.75" x14ac:dyDescent="0.2">
      <c r="B14" s="23" t="s">
        <v>26</v>
      </c>
      <c r="C14" s="24">
        <f t="shared" si="0"/>
        <v>7165474.2668789681</v>
      </c>
      <c r="D14" s="37">
        <f t="shared" si="1"/>
        <v>-217135.58384481721</v>
      </c>
      <c r="E14" s="20">
        <f t="shared" si="2"/>
        <v>6948338.6830341509</v>
      </c>
    </row>
    <row r="15" spans="1:6" ht="12.75" x14ac:dyDescent="0.2">
      <c r="B15" s="23" t="s">
        <v>27</v>
      </c>
      <c r="C15" s="24">
        <f t="shared" si="0"/>
        <v>6948338.6830341509</v>
      </c>
      <c r="D15" s="37">
        <f t="shared" si="1"/>
        <v>-217135.58384481721</v>
      </c>
      <c r="E15" s="20">
        <f t="shared" si="2"/>
        <v>6731203.0991893336</v>
      </c>
    </row>
    <row r="16" spans="1:6" ht="12.75" x14ac:dyDescent="0.2">
      <c r="B16" s="23" t="s">
        <v>28</v>
      </c>
      <c r="C16" s="24">
        <f t="shared" si="0"/>
        <v>6731203.0991893336</v>
      </c>
      <c r="D16" s="37">
        <f t="shared" si="1"/>
        <v>-217135.58384481721</v>
      </c>
      <c r="E16" s="20">
        <f t="shared" si="2"/>
        <v>6514067.5153445164</v>
      </c>
    </row>
    <row r="17" spans="1:7" ht="12.75" x14ac:dyDescent="0.2">
      <c r="B17" s="23" t="s">
        <v>29</v>
      </c>
      <c r="C17" s="24">
        <f t="shared" si="0"/>
        <v>6514067.5153445164</v>
      </c>
      <c r="D17" s="37">
        <f t="shared" si="1"/>
        <v>-217135.58384481721</v>
      </c>
      <c r="E17" s="20">
        <f t="shared" si="2"/>
        <v>6296931.9314996991</v>
      </c>
    </row>
    <row r="18" spans="1:7" ht="12.75" x14ac:dyDescent="0.2">
      <c r="B18" s="23" t="s">
        <v>30</v>
      </c>
      <c r="C18" s="24">
        <f t="shared" si="0"/>
        <v>6296931.9314996991</v>
      </c>
      <c r="D18" s="37">
        <f t="shared" si="1"/>
        <v>-217135.58384481721</v>
      </c>
      <c r="E18" s="20">
        <f t="shared" si="2"/>
        <v>6079796.3476548819</v>
      </c>
    </row>
    <row r="19" spans="1:7" ht="12.75" x14ac:dyDescent="0.2">
      <c r="B19" s="23" t="s">
        <v>31</v>
      </c>
      <c r="C19" s="24">
        <f t="shared" si="0"/>
        <v>6079796.3476548819</v>
      </c>
      <c r="D19" s="37">
        <f t="shared" si="1"/>
        <v>-217135.58384481721</v>
      </c>
      <c r="E19" s="20">
        <f t="shared" si="2"/>
        <v>5862660.7638100646</v>
      </c>
    </row>
    <row r="20" spans="1:7" ht="12.75" x14ac:dyDescent="0.2">
      <c r="B20" s="23" t="s">
        <v>32</v>
      </c>
      <c r="C20" s="24">
        <f t="shared" si="0"/>
        <v>5862660.7638100646</v>
      </c>
      <c r="D20" s="37">
        <f t="shared" si="1"/>
        <v>-217135.58384481721</v>
      </c>
      <c r="E20" s="20">
        <f t="shared" si="2"/>
        <v>5645525.1799652474</v>
      </c>
    </row>
    <row r="21" spans="1:7" ht="12.75" x14ac:dyDescent="0.2">
      <c r="B21" s="23" t="s">
        <v>33</v>
      </c>
      <c r="C21" s="24">
        <f t="shared" si="0"/>
        <v>5645525.1799652474</v>
      </c>
      <c r="D21" s="37">
        <f t="shared" si="1"/>
        <v>-217135.58384481721</v>
      </c>
      <c r="E21" s="20">
        <f t="shared" si="2"/>
        <v>5428389.5961204302</v>
      </c>
    </row>
    <row r="22" spans="1:7" ht="13.5" thickBot="1" x14ac:dyDescent="0.25">
      <c r="B22" s="23" t="s">
        <v>34</v>
      </c>
      <c r="C22" s="24">
        <f t="shared" si="0"/>
        <v>5428389.5961204302</v>
      </c>
      <c r="D22" s="38">
        <f t="shared" si="1"/>
        <v>-217135.58384481721</v>
      </c>
      <c r="E22" s="20">
        <f t="shared" si="2"/>
        <v>5211254.0122756129</v>
      </c>
    </row>
    <row r="23" spans="1:7" ht="12.75" x14ac:dyDescent="0.2">
      <c r="C23" s="39" t="s">
        <v>35</v>
      </c>
      <c r="D23" s="40">
        <f>SUM(D11:D22)</f>
        <v>-2605627.0061378065</v>
      </c>
    </row>
    <row r="24" spans="1:7" ht="12.75" x14ac:dyDescent="0.2"/>
    <row r="25" spans="1:7" ht="12.75" x14ac:dyDescent="0.2">
      <c r="A25" s="23">
        <v>2026</v>
      </c>
      <c r="B25" s="23" t="s">
        <v>23</v>
      </c>
      <c r="C25" s="24">
        <f>E22</f>
        <v>5211254.0122756129</v>
      </c>
      <c r="D25" s="20">
        <f>D22</f>
        <v>-217135.58384481721</v>
      </c>
      <c r="E25" s="20">
        <f>C25+D25</f>
        <v>4994118.4284307957</v>
      </c>
      <c r="G25" s="20"/>
    </row>
    <row r="26" spans="1:7" ht="12.75" x14ac:dyDescent="0.2">
      <c r="B26" s="23" t="s">
        <v>24</v>
      </c>
      <c r="C26" s="24">
        <f>E25</f>
        <v>4994118.4284307957</v>
      </c>
      <c r="D26" s="20">
        <f>D25</f>
        <v>-217135.58384481721</v>
      </c>
      <c r="E26" s="20">
        <f>C26+D26</f>
        <v>4776982.8445859784</v>
      </c>
      <c r="G26" s="20"/>
    </row>
    <row r="27" spans="1:7" ht="12.75" x14ac:dyDescent="0.2">
      <c r="B27" s="23" t="s">
        <v>25</v>
      </c>
      <c r="C27" s="24">
        <f t="shared" ref="C27:C36" si="3">E26</f>
        <v>4776982.8445859784</v>
      </c>
      <c r="D27" s="20">
        <f t="shared" ref="D27:D36" si="4">D26</f>
        <v>-217135.58384481721</v>
      </c>
      <c r="E27" s="20">
        <f t="shared" ref="E27:E36" si="5">C27+D27</f>
        <v>4559847.2607411612</v>
      </c>
    </row>
    <row r="28" spans="1:7" ht="12.75" x14ac:dyDescent="0.2">
      <c r="B28" s="23" t="s">
        <v>26</v>
      </c>
      <c r="C28" s="24">
        <f t="shared" si="3"/>
        <v>4559847.2607411612</v>
      </c>
      <c r="D28" s="20">
        <f t="shared" si="4"/>
        <v>-217135.58384481721</v>
      </c>
      <c r="E28" s="20">
        <f t="shared" si="5"/>
        <v>4342711.6768963439</v>
      </c>
    </row>
    <row r="29" spans="1:7" ht="12.75" x14ac:dyDescent="0.2">
      <c r="B29" s="23" t="s">
        <v>27</v>
      </c>
      <c r="C29" s="24">
        <f t="shared" si="3"/>
        <v>4342711.6768963439</v>
      </c>
      <c r="D29" s="20">
        <f t="shared" si="4"/>
        <v>-217135.58384481721</v>
      </c>
      <c r="E29" s="20">
        <f t="shared" si="5"/>
        <v>4125576.0930515267</v>
      </c>
    </row>
    <row r="30" spans="1:7" ht="12.75" x14ac:dyDescent="0.2">
      <c r="B30" s="23" t="s">
        <v>28</v>
      </c>
      <c r="C30" s="24">
        <f t="shared" si="3"/>
        <v>4125576.0930515267</v>
      </c>
      <c r="D30" s="20">
        <f t="shared" si="4"/>
        <v>-217135.58384481721</v>
      </c>
      <c r="E30" s="20">
        <f t="shared" si="5"/>
        <v>3908440.5092067095</v>
      </c>
    </row>
    <row r="31" spans="1:7" ht="12.75" x14ac:dyDescent="0.2">
      <c r="B31" s="23" t="s">
        <v>29</v>
      </c>
      <c r="C31" s="24">
        <f t="shared" si="3"/>
        <v>3908440.5092067095</v>
      </c>
      <c r="D31" s="20">
        <f t="shared" si="4"/>
        <v>-217135.58384481721</v>
      </c>
      <c r="E31" s="20">
        <f t="shared" si="5"/>
        <v>3691304.9253618922</v>
      </c>
    </row>
    <row r="32" spans="1:7" ht="12.75" x14ac:dyDescent="0.2">
      <c r="B32" s="23" t="s">
        <v>30</v>
      </c>
      <c r="C32" s="24">
        <f t="shared" si="3"/>
        <v>3691304.9253618922</v>
      </c>
      <c r="D32" s="20">
        <f t="shared" si="4"/>
        <v>-217135.58384481721</v>
      </c>
      <c r="E32" s="20">
        <f t="shared" si="5"/>
        <v>3474169.341517075</v>
      </c>
    </row>
    <row r="33" spans="1:5" ht="12.75" x14ac:dyDescent="0.2">
      <c r="B33" s="23" t="s">
        <v>31</v>
      </c>
      <c r="C33" s="24">
        <f t="shared" si="3"/>
        <v>3474169.341517075</v>
      </c>
      <c r="D33" s="20">
        <f t="shared" si="4"/>
        <v>-217135.58384481721</v>
      </c>
      <c r="E33" s="20">
        <f t="shared" si="5"/>
        <v>3257033.7576722577</v>
      </c>
    </row>
    <row r="34" spans="1:5" ht="12.75" x14ac:dyDescent="0.2">
      <c r="B34" s="23" t="s">
        <v>32</v>
      </c>
      <c r="C34" s="24">
        <f t="shared" si="3"/>
        <v>3257033.7576722577</v>
      </c>
      <c r="D34" s="20">
        <f t="shared" si="4"/>
        <v>-217135.58384481721</v>
      </c>
      <c r="E34" s="20">
        <f t="shared" si="5"/>
        <v>3039898.1738274405</v>
      </c>
    </row>
    <row r="35" spans="1:5" ht="12.75" x14ac:dyDescent="0.2">
      <c r="B35" s="23" t="s">
        <v>33</v>
      </c>
      <c r="C35" s="24">
        <f t="shared" si="3"/>
        <v>3039898.1738274405</v>
      </c>
      <c r="D35" s="20">
        <f t="shared" si="4"/>
        <v>-217135.58384481721</v>
      </c>
      <c r="E35" s="20">
        <f t="shared" si="5"/>
        <v>2822762.5899826232</v>
      </c>
    </row>
    <row r="36" spans="1:5" ht="12.75" x14ac:dyDescent="0.2">
      <c r="B36" s="23" t="s">
        <v>34</v>
      </c>
      <c r="C36" s="24">
        <f t="shared" si="3"/>
        <v>2822762.5899826232</v>
      </c>
      <c r="D36" s="20">
        <f t="shared" si="4"/>
        <v>-217135.58384481721</v>
      </c>
      <c r="E36" s="20">
        <f t="shared" si="5"/>
        <v>2605627.006137806</v>
      </c>
    </row>
    <row r="37" spans="1:5" ht="12.75" x14ac:dyDescent="0.2">
      <c r="A37" s="23">
        <v>2027</v>
      </c>
      <c r="B37" s="23" t="s">
        <v>23</v>
      </c>
      <c r="C37" s="24">
        <f>E36</f>
        <v>2605627.006137806</v>
      </c>
      <c r="D37" s="20">
        <f>D36</f>
        <v>-217135.58384481721</v>
      </c>
      <c r="E37" s="20">
        <f>C37+D37</f>
        <v>2388491.4222929887</v>
      </c>
    </row>
    <row r="38" spans="1:5" ht="12.75" x14ac:dyDescent="0.2">
      <c r="B38" s="23" t="s">
        <v>24</v>
      </c>
      <c r="C38" s="24">
        <f>E37</f>
        <v>2388491.4222929887</v>
      </c>
      <c r="D38" s="20">
        <f>D37</f>
        <v>-217135.58384481721</v>
      </c>
      <c r="E38" s="20">
        <f>C38+D38</f>
        <v>2171355.8384481715</v>
      </c>
    </row>
    <row r="39" spans="1:5" ht="12.75" x14ac:dyDescent="0.2">
      <c r="B39" s="23" t="s">
        <v>25</v>
      </c>
      <c r="C39" s="24">
        <f t="shared" ref="C39:C48" si="6">E38</f>
        <v>2171355.8384481715</v>
      </c>
      <c r="D39" s="20">
        <f t="shared" ref="D39:D48" si="7">D38</f>
        <v>-217135.58384481721</v>
      </c>
      <c r="E39" s="20">
        <f t="shared" ref="E39:E48" si="8">C39+D39</f>
        <v>1954220.2546033543</v>
      </c>
    </row>
    <row r="40" spans="1:5" ht="12.75" x14ac:dyDescent="0.2">
      <c r="B40" s="23" t="s">
        <v>26</v>
      </c>
      <c r="C40" s="24">
        <f t="shared" si="6"/>
        <v>1954220.2546033543</v>
      </c>
      <c r="D40" s="20">
        <f t="shared" si="7"/>
        <v>-217135.58384481721</v>
      </c>
      <c r="E40" s="20">
        <f t="shared" si="8"/>
        <v>1737084.670758537</v>
      </c>
    </row>
    <row r="41" spans="1:5" ht="12.75" x14ac:dyDescent="0.2">
      <c r="B41" s="23" t="s">
        <v>27</v>
      </c>
      <c r="C41" s="24">
        <f t="shared" si="6"/>
        <v>1737084.670758537</v>
      </c>
      <c r="D41" s="20">
        <f t="shared" si="7"/>
        <v>-217135.58384481721</v>
      </c>
      <c r="E41" s="20">
        <f t="shared" si="8"/>
        <v>1519949.0869137198</v>
      </c>
    </row>
    <row r="42" spans="1:5" ht="12.75" x14ac:dyDescent="0.2">
      <c r="B42" s="23" t="s">
        <v>28</v>
      </c>
      <c r="C42" s="24">
        <f t="shared" si="6"/>
        <v>1519949.0869137198</v>
      </c>
      <c r="D42" s="20">
        <f t="shared" si="7"/>
        <v>-217135.58384481721</v>
      </c>
      <c r="E42" s="20">
        <f t="shared" si="8"/>
        <v>1302813.5030689025</v>
      </c>
    </row>
    <row r="43" spans="1:5" ht="12.75" x14ac:dyDescent="0.2">
      <c r="B43" s="23" t="s">
        <v>29</v>
      </c>
      <c r="C43" s="24">
        <f t="shared" si="6"/>
        <v>1302813.5030689025</v>
      </c>
      <c r="D43" s="20">
        <f t="shared" si="7"/>
        <v>-217135.58384481721</v>
      </c>
      <c r="E43" s="20">
        <f t="shared" si="8"/>
        <v>1085677.9192240853</v>
      </c>
    </row>
    <row r="44" spans="1:5" ht="12.75" x14ac:dyDescent="0.2">
      <c r="B44" s="23" t="s">
        <v>30</v>
      </c>
      <c r="C44" s="24">
        <f t="shared" si="6"/>
        <v>1085677.9192240853</v>
      </c>
      <c r="D44" s="20">
        <f t="shared" si="7"/>
        <v>-217135.58384481721</v>
      </c>
      <c r="E44" s="20">
        <f t="shared" si="8"/>
        <v>868542.33537926804</v>
      </c>
    </row>
    <row r="45" spans="1:5" ht="15" customHeight="1" x14ac:dyDescent="0.2">
      <c r="B45" s="23" t="s">
        <v>31</v>
      </c>
      <c r="C45" s="24">
        <f t="shared" si="6"/>
        <v>868542.33537926804</v>
      </c>
      <c r="D45" s="20">
        <f t="shared" si="7"/>
        <v>-217135.58384481721</v>
      </c>
      <c r="E45" s="20">
        <f t="shared" si="8"/>
        <v>651406.7515344508</v>
      </c>
    </row>
    <row r="46" spans="1:5" ht="15" customHeight="1" x14ac:dyDescent="0.2">
      <c r="B46" s="23" t="s">
        <v>32</v>
      </c>
      <c r="C46" s="24">
        <f t="shared" si="6"/>
        <v>651406.7515344508</v>
      </c>
      <c r="D46" s="20">
        <f t="shared" si="7"/>
        <v>-217135.58384481721</v>
      </c>
      <c r="E46" s="20">
        <f t="shared" si="8"/>
        <v>434271.16768963356</v>
      </c>
    </row>
    <row r="47" spans="1:5" ht="15" customHeight="1" x14ac:dyDescent="0.2">
      <c r="B47" s="23" t="s">
        <v>33</v>
      </c>
      <c r="C47" s="24">
        <f t="shared" si="6"/>
        <v>434271.16768963356</v>
      </c>
      <c r="D47" s="20">
        <f t="shared" si="7"/>
        <v>-217135.58384481721</v>
      </c>
      <c r="E47" s="20">
        <f t="shared" si="8"/>
        <v>217135.58384481634</v>
      </c>
    </row>
    <row r="48" spans="1:5" ht="15" customHeight="1" x14ac:dyDescent="0.2">
      <c r="B48" s="23" t="s">
        <v>34</v>
      </c>
      <c r="C48" s="24">
        <f t="shared" si="6"/>
        <v>217135.58384481634</v>
      </c>
      <c r="D48" s="20">
        <f t="shared" si="7"/>
        <v>-217135.58384481721</v>
      </c>
      <c r="E48" s="20">
        <f t="shared" si="8"/>
        <v>-8.7311491370201111E-10</v>
      </c>
    </row>
    <row r="63" spans="12:12" ht="12.75" x14ac:dyDescent="0.2">
      <c r="L63" s="26"/>
    </row>
    <row r="64" spans="12:12" ht="12.75" x14ac:dyDescent="0.2"/>
    <row r="65" spans="11:15" ht="12.75" x14ac:dyDescent="0.2"/>
    <row r="66" spans="11:15" ht="12.75" x14ac:dyDescent="0.2">
      <c r="K66" s="27"/>
      <c r="L66" s="27"/>
      <c r="M66" s="27"/>
      <c r="N66" s="27"/>
      <c r="O66" s="27"/>
    </row>
    <row r="67" spans="11:15" ht="12.75" x14ac:dyDescent="0.2">
      <c r="K67" s="28"/>
      <c r="L67" s="28"/>
      <c r="M67" s="28"/>
      <c r="N67" s="29"/>
      <c r="O67" s="30"/>
    </row>
    <row r="68" spans="11:15" ht="12.75" x14ac:dyDescent="0.2">
      <c r="K68" s="31"/>
      <c r="L68" s="31"/>
      <c r="M68" s="31"/>
      <c r="N68" s="32"/>
      <c r="O68" s="33"/>
    </row>
    <row r="69" spans="11:15" ht="12.75" x14ac:dyDescent="0.2">
      <c r="K69" s="28"/>
      <c r="L69" s="28"/>
      <c r="M69" s="28"/>
      <c r="N69" s="29"/>
      <c r="O69" s="30"/>
    </row>
    <row r="70" spans="11:15" ht="12.75" x14ac:dyDescent="0.2">
      <c r="K70" s="31"/>
      <c r="L70" s="31"/>
      <c r="M70" s="31"/>
      <c r="N70" s="32"/>
      <c r="O70" s="33"/>
    </row>
    <row r="71" spans="11:15" ht="12.75" x14ac:dyDescent="0.2">
      <c r="K71" s="28"/>
      <c r="L71" s="28"/>
      <c r="M71" s="28"/>
      <c r="N71" s="29"/>
      <c r="O71" s="30"/>
    </row>
    <row r="72" spans="11:15" ht="12.75" x14ac:dyDescent="0.2">
      <c r="K72" s="31"/>
      <c r="L72" s="31"/>
      <c r="M72" s="31"/>
      <c r="N72" s="32"/>
      <c r="O72" s="33"/>
    </row>
    <row r="73" spans="11:15" ht="12.75" x14ac:dyDescent="0.2">
      <c r="K73" s="28"/>
      <c r="L73" s="28"/>
      <c r="M73" s="28"/>
      <c r="N73" s="29"/>
      <c r="O73" s="30"/>
    </row>
    <row r="74" spans="11:15" ht="12.75" x14ac:dyDescent="0.2">
      <c r="K74" s="28"/>
      <c r="L74" s="28"/>
      <c r="M74" s="28"/>
      <c r="N74" s="29"/>
      <c r="O74" s="30"/>
    </row>
    <row r="75" spans="11:15" ht="12.75" x14ac:dyDescent="0.2">
      <c r="K75" s="28"/>
      <c r="L75" s="28"/>
      <c r="M75" s="28"/>
      <c r="N75" s="29"/>
      <c r="O75" s="30"/>
    </row>
    <row r="76" spans="11:15" ht="12.75" x14ac:dyDescent="0.2">
      <c r="K76" s="28"/>
      <c r="L76" s="28"/>
      <c r="M76" s="28"/>
      <c r="N76" s="29"/>
      <c r="O76" s="30"/>
    </row>
    <row r="77" spans="11:15" ht="12.75" x14ac:dyDescent="0.2">
      <c r="K77" s="28"/>
      <c r="L77" s="28"/>
      <c r="M77" s="28"/>
      <c r="N77" s="29"/>
      <c r="O77" s="30"/>
    </row>
    <row r="78" spans="11:15" ht="12.75" x14ac:dyDescent="0.2">
      <c r="K78" s="28"/>
      <c r="L78" s="28"/>
      <c r="M78" s="28"/>
      <c r="N78" s="29"/>
      <c r="O78" s="30"/>
    </row>
    <row r="79" spans="11:15" ht="12.75" x14ac:dyDescent="0.2">
      <c r="K79" s="28"/>
      <c r="L79" s="28"/>
      <c r="M79" s="28"/>
      <c r="N79" s="29"/>
      <c r="O79" s="30"/>
    </row>
    <row r="80" spans="11:15" ht="12.75" x14ac:dyDescent="0.2">
      <c r="K80" s="28"/>
      <c r="L80" s="28"/>
      <c r="M80" s="28"/>
      <c r="N80" s="29"/>
      <c r="O80" s="30"/>
    </row>
    <row r="81" spans="11:15" ht="12.75" x14ac:dyDescent="0.2">
      <c r="K81" s="28"/>
      <c r="L81" s="28"/>
      <c r="M81" s="28"/>
      <c r="N81" s="29"/>
      <c r="O81" s="30"/>
    </row>
    <row r="82" spans="11:15" ht="12.75" x14ac:dyDescent="0.2">
      <c r="K82" s="28"/>
      <c r="L82" s="28"/>
      <c r="M82" s="28"/>
      <c r="N82" s="29"/>
      <c r="O82" s="30"/>
    </row>
    <row r="83" spans="11:15" ht="12.75" x14ac:dyDescent="0.2">
      <c r="K83" s="28"/>
      <c r="L83" s="28"/>
      <c r="M83" s="28"/>
      <c r="N83" s="29"/>
      <c r="O83" s="30"/>
    </row>
    <row r="84" spans="11:15" ht="12.75" x14ac:dyDescent="0.2">
      <c r="K84" s="28"/>
      <c r="L84" s="28"/>
      <c r="M84" s="28"/>
      <c r="N84" s="29"/>
      <c r="O84" s="30"/>
    </row>
    <row r="85" spans="11:15" ht="12.75" x14ac:dyDescent="0.2">
      <c r="K85" s="28"/>
      <c r="L85" s="28"/>
      <c r="M85" s="28"/>
      <c r="N85" s="29"/>
      <c r="O85" s="30"/>
    </row>
    <row r="86" spans="11:15" ht="12.75" x14ac:dyDescent="0.2">
      <c r="K86" s="28"/>
      <c r="L86" s="28"/>
      <c r="M86" s="28"/>
      <c r="N86" s="29"/>
      <c r="O86" s="30"/>
    </row>
    <row r="87" spans="11:15" ht="12.75" x14ac:dyDescent="0.2">
      <c r="K87" s="28"/>
      <c r="L87" s="28"/>
      <c r="M87" s="28"/>
      <c r="N87" s="29"/>
      <c r="O87" s="30"/>
    </row>
    <row r="88" spans="11:15" ht="12.75" x14ac:dyDescent="0.2">
      <c r="K88" s="28"/>
      <c r="L88" s="28"/>
      <c r="M88" s="28"/>
      <c r="N88" s="29"/>
      <c r="O88" s="30"/>
    </row>
    <row r="89" spans="11:15" ht="12.75" x14ac:dyDescent="0.2">
      <c r="K89" s="28"/>
      <c r="L89" s="28"/>
      <c r="M89" s="28"/>
      <c r="N89" s="29"/>
      <c r="O89" s="30"/>
    </row>
    <row r="90" spans="11:15" ht="12.75" x14ac:dyDescent="0.2">
      <c r="K90" s="28"/>
      <c r="L90" s="28"/>
      <c r="M90" s="28"/>
      <c r="N90" s="29"/>
      <c r="O90" s="30"/>
    </row>
    <row r="91" spans="11:15" ht="12.75" x14ac:dyDescent="0.2">
      <c r="K91" s="28"/>
      <c r="L91" s="28"/>
      <c r="M91" s="28"/>
      <c r="N91" s="29"/>
      <c r="O91" s="30"/>
    </row>
    <row r="92" spans="11:15" ht="12.75" x14ac:dyDescent="0.2">
      <c r="K92" s="28"/>
      <c r="L92" s="28"/>
      <c r="M92" s="28"/>
      <c r="N92" s="29"/>
      <c r="O92" s="30"/>
    </row>
    <row r="93" spans="11:15" ht="12.75" x14ac:dyDescent="0.2">
      <c r="K93" s="28"/>
      <c r="L93" s="28"/>
      <c r="M93" s="28"/>
      <c r="N93" s="29"/>
      <c r="O93" s="30"/>
    </row>
    <row r="94" spans="11:15" ht="12.75" x14ac:dyDescent="0.2">
      <c r="K94" s="28"/>
      <c r="L94" s="28"/>
      <c r="M94" s="28"/>
      <c r="N94" s="29"/>
      <c r="O94" s="30"/>
    </row>
    <row r="95" spans="11:15" ht="12.75" x14ac:dyDescent="0.2">
      <c r="K95" s="28"/>
      <c r="L95" s="28"/>
      <c r="M95" s="28"/>
      <c r="N95" s="29"/>
      <c r="O95" s="30"/>
    </row>
    <row r="96" spans="11:15" ht="12.75" x14ac:dyDescent="0.2">
      <c r="K96" s="28"/>
      <c r="L96" s="28"/>
      <c r="M96" s="28"/>
      <c r="N96" s="29"/>
      <c r="O96" s="30"/>
    </row>
    <row r="97" spans="11:15" ht="12.75" x14ac:dyDescent="0.2">
      <c r="K97" s="28"/>
      <c r="L97" s="28"/>
      <c r="M97" s="28"/>
      <c r="N97" s="29"/>
      <c r="O97" s="30"/>
    </row>
    <row r="98" spans="11:15" ht="12.75" x14ac:dyDescent="0.2">
      <c r="K98" s="28"/>
      <c r="L98" s="28"/>
      <c r="M98" s="28"/>
      <c r="N98" s="29"/>
      <c r="O98" s="30"/>
    </row>
    <row r="99" spans="11:15" ht="12.75" x14ac:dyDescent="0.2">
      <c r="K99" s="28"/>
      <c r="L99" s="28"/>
      <c r="M99" s="28"/>
      <c r="N99" s="29"/>
      <c r="O99" s="30"/>
    </row>
    <row r="100" spans="11:15" ht="12.75" x14ac:dyDescent="0.2">
      <c r="K100" s="28"/>
      <c r="L100" s="28"/>
      <c r="M100" s="28"/>
      <c r="N100" s="29"/>
      <c r="O100" s="30"/>
    </row>
    <row r="101" spans="11:15" ht="12.75" x14ac:dyDescent="0.2">
      <c r="K101" s="28"/>
      <c r="L101" s="28"/>
      <c r="M101" s="28"/>
      <c r="N101" s="29"/>
      <c r="O101" s="30"/>
    </row>
    <row r="102" spans="11:15" ht="12.75" x14ac:dyDescent="0.2">
      <c r="K102" s="28"/>
      <c r="L102" s="28"/>
      <c r="M102" s="28"/>
      <c r="N102" s="29"/>
      <c r="O102" s="30"/>
    </row>
    <row r="103" spans="11:15" ht="12.75" x14ac:dyDescent="0.2">
      <c r="K103" s="28"/>
      <c r="L103" s="28"/>
      <c r="M103" s="28"/>
      <c r="N103" s="29"/>
      <c r="O103" s="30"/>
    </row>
    <row r="104" spans="11:15" ht="12.75" x14ac:dyDescent="0.2">
      <c r="K104" s="28"/>
      <c r="L104" s="28"/>
      <c r="M104" s="28"/>
      <c r="N104" s="29"/>
      <c r="O104" s="30"/>
    </row>
    <row r="105" spans="11:15" ht="12.75" x14ac:dyDescent="0.2">
      <c r="K105" s="28"/>
      <c r="L105" s="28"/>
      <c r="M105" s="28"/>
      <c r="N105" s="29"/>
      <c r="O105" s="30"/>
    </row>
    <row r="106" spans="11:15" ht="12.75" x14ac:dyDescent="0.2">
      <c r="K106" s="28"/>
      <c r="L106" s="28"/>
      <c r="M106" s="28"/>
      <c r="N106" s="29"/>
      <c r="O106" s="30"/>
    </row>
    <row r="107" spans="11:15" ht="12.75" x14ac:dyDescent="0.2">
      <c r="K107" s="28"/>
      <c r="L107" s="28"/>
      <c r="M107" s="28"/>
      <c r="N107" s="29"/>
      <c r="O107" s="30"/>
    </row>
    <row r="108" spans="11:15" ht="12.75" x14ac:dyDescent="0.2">
      <c r="K108" s="28"/>
      <c r="L108" s="28"/>
      <c r="M108" s="28"/>
      <c r="N108" s="29"/>
      <c r="O108" s="30"/>
    </row>
    <row r="109" spans="11:15" ht="12.75" x14ac:dyDescent="0.2">
      <c r="K109" s="28"/>
      <c r="L109" s="28"/>
      <c r="M109" s="28"/>
      <c r="N109" s="29"/>
      <c r="O109" s="30"/>
    </row>
    <row r="110" spans="11:15" ht="12.75" x14ac:dyDescent="0.2">
      <c r="K110" s="28"/>
      <c r="L110" s="28"/>
      <c r="M110" s="28"/>
      <c r="N110" s="29"/>
      <c r="O110" s="30"/>
    </row>
    <row r="111" spans="11:15" ht="12.75" x14ac:dyDescent="0.2">
      <c r="K111" s="28"/>
      <c r="L111" s="28"/>
      <c r="M111" s="28"/>
      <c r="N111" s="29"/>
      <c r="O111" s="30"/>
    </row>
    <row r="112" spans="11:15" ht="12.75" x14ac:dyDescent="0.2">
      <c r="K112" s="28"/>
      <c r="L112" s="28"/>
      <c r="M112" s="28"/>
      <c r="N112" s="29"/>
      <c r="O112" s="30"/>
    </row>
    <row r="113" spans="11:15" ht="12.75" x14ac:dyDescent="0.2">
      <c r="K113" s="28"/>
      <c r="L113" s="28"/>
      <c r="M113" s="28"/>
      <c r="N113" s="29"/>
      <c r="O113" s="30"/>
    </row>
    <row r="114" spans="11:15" ht="12.75" x14ac:dyDescent="0.2">
      <c r="K114" s="28"/>
      <c r="L114" s="28"/>
      <c r="M114" s="28"/>
      <c r="N114" s="29"/>
      <c r="O114" s="30"/>
    </row>
    <row r="115" spans="11:15" ht="12.75" x14ac:dyDescent="0.2">
      <c r="K115" s="28"/>
      <c r="L115" s="28"/>
      <c r="M115" s="28"/>
      <c r="N115" s="29"/>
      <c r="O115" s="30"/>
    </row>
    <row r="116" spans="11:15" ht="12.75" x14ac:dyDescent="0.2">
      <c r="K116" s="28"/>
      <c r="L116" s="28"/>
      <c r="M116" s="28"/>
      <c r="N116" s="29"/>
      <c r="O116" s="30"/>
    </row>
    <row r="117" spans="11:15" ht="12.75" x14ac:dyDescent="0.2">
      <c r="K117" s="28"/>
      <c r="L117" s="28"/>
      <c r="M117" s="28"/>
      <c r="N117" s="29"/>
      <c r="O117" s="30"/>
    </row>
    <row r="118" spans="11:15" ht="12.75" x14ac:dyDescent="0.2">
      <c r="K118" s="28"/>
      <c r="L118" s="28"/>
      <c r="M118" s="28"/>
      <c r="N118" s="29"/>
      <c r="O118" s="30"/>
    </row>
    <row r="119" spans="11:15" ht="12.75" x14ac:dyDescent="0.2">
      <c r="K119" s="28"/>
      <c r="L119" s="28"/>
      <c r="M119" s="28"/>
      <c r="N119" s="29"/>
      <c r="O119" s="30"/>
    </row>
    <row r="120" spans="11:15" ht="12.75" x14ac:dyDescent="0.2">
      <c r="K120" s="28"/>
      <c r="L120" s="28"/>
      <c r="M120" s="28"/>
      <c r="N120" s="29"/>
      <c r="O120" s="30"/>
    </row>
    <row r="121" spans="11:15" ht="12.75" x14ac:dyDescent="0.2">
      <c r="K121" s="28"/>
      <c r="L121" s="28"/>
      <c r="M121" s="28"/>
      <c r="N121" s="29"/>
      <c r="O121" s="30"/>
    </row>
    <row r="122" spans="11:15" ht="12.75" x14ac:dyDescent="0.2">
      <c r="K122" s="28"/>
      <c r="L122" s="28"/>
      <c r="M122" s="28"/>
      <c r="N122" s="29"/>
      <c r="O122" s="30"/>
    </row>
    <row r="123" spans="11:15" ht="12.75" x14ac:dyDescent="0.2">
      <c r="K123" s="28"/>
      <c r="L123" s="28"/>
      <c r="M123" s="28"/>
      <c r="N123" s="29"/>
      <c r="O123" s="30"/>
    </row>
    <row r="124" spans="11:15" ht="12.75" x14ac:dyDescent="0.2">
      <c r="K124" s="28"/>
      <c r="L124" s="28"/>
      <c r="M124" s="28"/>
      <c r="N124" s="29"/>
      <c r="O124" s="30"/>
    </row>
    <row r="125" spans="11:15" ht="12.75" x14ac:dyDescent="0.2">
      <c r="K125" s="28"/>
      <c r="L125" s="28"/>
      <c r="M125" s="28"/>
      <c r="N125" s="29"/>
      <c r="O125" s="30"/>
    </row>
    <row r="126" spans="11:15" ht="12.75" x14ac:dyDescent="0.2">
      <c r="K126" s="28"/>
      <c r="L126" s="28"/>
      <c r="M126" s="28"/>
      <c r="N126" s="29"/>
      <c r="O126" s="30"/>
    </row>
    <row r="127" spans="11:15" ht="12.75" x14ac:dyDescent="0.2">
      <c r="K127" s="28"/>
      <c r="L127" s="28"/>
      <c r="M127" s="28"/>
      <c r="N127" s="29"/>
      <c r="O127" s="30"/>
    </row>
    <row r="128" spans="11:15" ht="12.75" x14ac:dyDescent="0.2">
      <c r="K128" s="28"/>
      <c r="L128" s="28"/>
      <c r="M128" s="28"/>
      <c r="N128" s="29"/>
      <c r="O128" s="30"/>
    </row>
    <row r="129" spans="11:15" ht="12.75" x14ac:dyDescent="0.2">
      <c r="K129" s="28"/>
      <c r="L129" s="28"/>
      <c r="M129" s="28"/>
      <c r="N129" s="29"/>
      <c r="O129" s="30"/>
    </row>
    <row r="130" spans="11:15" ht="12.75" x14ac:dyDescent="0.2">
      <c r="K130" s="28"/>
      <c r="L130" s="28"/>
      <c r="M130" s="28"/>
      <c r="N130" s="29"/>
      <c r="O130" s="30"/>
    </row>
    <row r="131" spans="11:15" ht="12.75" x14ac:dyDescent="0.2">
      <c r="K131" s="28"/>
      <c r="L131" s="28"/>
      <c r="M131" s="28"/>
      <c r="N131" s="29"/>
      <c r="O131" s="30"/>
    </row>
    <row r="132" spans="11:15" ht="12.75" x14ac:dyDescent="0.2">
      <c r="K132" s="28"/>
      <c r="L132" s="28"/>
      <c r="M132" s="28"/>
      <c r="N132" s="29"/>
      <c r="O132" s="30"/>
    </row>
    <row r="133" spans="11:15" ht="12.75" x14ac:dyDescent="0.2">
      <c r="K133" s="28"/>
      <c r="L133" s="28"/>
      <c r="M133" s="28"/>
      <c r="N133" s="29"/>
      <c r="O133" s="30"/>
    </row>
    <row r="134" spans="11:15" ht="12.75" x14ac:dyDescent="0.2">
      <c r="K134" s="28"/>
      <c r="L134" s="28"/>
      <c r="M134" s="28"/>
      <c r="N134" s="29"/>
      <c r="O134" s="30"/>
    </row>
    <row r="135" spans="11:15" ht="12.75" x14ac:dyDescent="0.2">
      <c r="K135" s="28"/>
      <c r="L135" s="28"/>
      <c r="M135" s="28"/>
      <c r="N135" s="29"/>
      <c r="O135" s="30"/>
    </row>
    <row r="136" spans="11:15" ht="12.75" x14ac:dyDescent="0.2">
      <c r="K136" s="28"/>
      <c r="L136" s="28"/>
      <c r="M136" s="28"/>
      <c r="N136" s="29"/>
      <c r="O136" s="30"/>
    </row>
    <row r="137" spans="11:15" ht="12.75" x14ac:dyDescent="0.2">
      <c r="K137" s="28"/>
      <c r="L137" s="28"/>
      <c r="M137" s="28"/>
      <c r="N137" s="29"/>
      <c r="O137" s="30"/>
    </row>
    <row r="138" spans="11:15" ht="12.75" x14ac:dyDescent="0.2">
      <c r="K138" s="28"/>
      <c r="L138" s="28"/>
      <c r="M138" s="28"/>
      <c r="N138" s="29"/>
      <c r="O138" s="30"/>
    </row>
  </sheetData>
  <pageMargins left="0.7" right="0.7" top="0.75" bottom="0.75" header="0.3" footer="0.3"/>
  <pageSetup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AD02C-1834-4061-9D63-0BEE9955A43C}">
  <sheetPr>
    <pageSetUpPr fitToPage="1"/>
  </sheetPr>
  <dimension ref="A1:N117"/>
  <sheetViews>
    <sheetView view="pageBreakPreview" zoomScale="80" zoomScaleNormal="100" zoomScaleSheetLayoutView="80" workbookViewId="0"/>
  </sheetViews>
  <sheetFormatPr defaultColWidth="9.140625" defaultRowHeight="15" customHeight="1" x14ac:dyDescent="0.25"/>
  <cols>
    <col min="1" max="1" width="5.42578125" style="2" customWidth="1"/>
    <col min="2" max="2" width="15.140625" style="2" customWidth="1"/>
    <col min="3" max="3" width="16.85546875" style="2" customWidth="1"/>
    <col min="4" max="4" width="16.7109375" style="2" customWidth="1"/>
    <col min="5" max="6" width="15.140625" style="2" customWidth="1"/>
    <col min="7" max="7" width="15.5703125" style="2" customWidth="1"/>
    <col min="8" max="8" width="16.28515625" style="2" bestFit="1" customWidth="1"/>
    <col min="9" max="9" width="14.42578125" style="2" customWidth="1"/>
    <col min="10" max="10" width="32.42578125" style="2" customWidth="1"/>
    <col min="11" max="11" width="12.85546875" style="2" customWidth="1"/>
    <col min="12" max="12" width="31.5703125" style="2" customWidth="1"/>
    <col min="13" max="13" width="16.28515625" style="2" customWidth="1"/>
    <col min="14" max="14" width="16" style="2" bestFit="1" customWidth="1"/>
    <col min="15" max="16384" width="9.140625" style="2"/>
  </cols>
  <sheetData>
    <row r="1" spans="1:10" x14ac:dyDescent="0.25">
      <c r="A1" s="1" t="s">
        <v>0</v>
      </c>
      <c r="F1" s="43"/>
      <c r="G1" s="44"/>
    </row>
    <row r="2" spans="1:10" x14ac:dyDescent="0.25">
      <c r="A2" s="1" t="s">
        <v>54</v>
      </c>
    </row>
    <row r="5" spans="1:10" ht="15" customHeight="1" x14ac:dyDescent="0.25">
      <c r="J5" s="11"/>
    </row>
    <row r="6" spans="1:10" x14ac:dyDescent="0.25">
      <c r="B6" s="45"/>
      <c r="C6" s="46" t="s">
        <v>36</v>
      </c>
      <c r="D6" s="46" t="s">
        <v>36</v>
      </c>
      <c r="E6" s="46" t="s">
        <v>37</v>
      </c>
      <c r="F6" s="46" t="s">
        <v>38</v>
      </c>
      <c r="G6" s="46" t="s">
        <v>21</v>
      </c>
    </row>
    <row r="7" spans="1:10" x14ac:dyDescent="0.25">
      <c r="A7" s="45"/>
      <c r="B7" s="45"/>
      <c r="C7" s="46" t="s">
        <v>39</v>
      </c>
      <c r="D7" s="46" t="s">
        <v>39</v>
      </c>
      <c r="E7" s="46" t="s">
        <v>40</v>
      </c>
      <c r="F7" s="46" t="s">
        <v>40</v>
      </c>
      <c r="G7" s="46" t="s">
        <v>22</v>
      </c>
    </row>
    <row r="8" spans="1:10" x14ac:dyDescent="0.25">
      <c r="A8" s="45"/>
      <c r="B8" s="45"/>
      <c r="C8" s="46" t="s">
        <v>41</v>
      </c>
      <c r="D8" s="46" t="s">
        <v>42</v>
      </c>
      <c r="E8" s="46" t="s">
        <v>43</v>
      </c>
      <c r="F8" s="46" t="s">
        <v>43</v>
      </c>
      <c r="G8" s="46" t="s">
        <v>44</v>
      </c>
    </row>
    <row r="9" spans="1:10" x14ac:dyDescent="0.25">
      <c r="A9" s="47">
        <v>2023</v>
      </c>
      <c r="B9" s="47" t="s">
        <v>30</v>
      </c>
      <c r="C9" s="48">
        <f>'[46]ID Amount in Rates'!B11</f>
        <v>32700000</v>
      </c>
      <c r="D9" s="11">
        <f>'[46]23-24 Excess Liability Final'!C138</f>
        <v>122577485.83500001</v>
      </c>
      <c r="E9" s="49">
        <f>(D9-C9)/24</f>
        <v>3744895.2431250005</v>
      </c>
      <c r="F9" s="49"/>
      <c r="G9" s="11">
        <f>SUM(E9:F9)</f>
        <v>3744895.2431250005</v>
      </c>
      <c r="H9" s="11"/>
    </row>
    <row r="10" spans="1:10" x14ac:dyDescent="0.25">
      <c r="A10" s="47"/>
      <c r="B10" s="47" t="s">
        <v>31</v>
      </c>
      <c r="C10" s="48"/>
      <c r="D10" s="11"/>
      <c r="E10" s="49">
        <f>(D9-C9)/12</f>
        <v>7489790.486250001</v>
      </c>
      <c r="F10" s="49"/>
      <c r="G10" s="11">
        <f t="shared" ref="G10:G25" si="0">G9+SUM(E10:F10)</f>
        <v>11234685.729375001</v>
      </c>
    </row>
    <row r="11" spans="1:10" x14ac:dyDescent="0.25">
      <c r="A11" s="47"/>
      <c r="B11" s="47" t="s">
        <v>32</v>
      </c>
      <c r="C11" s="48"/>
      <c r="D11" s="11"/>
      <c r="E11" s="49">
        <f>E10</f>
        <v>7489790.486250001</v>
      </c>
      <c r="F11" s="49"/>
      <c r="G11" s="11">
        <f t="shared" si="0"/>
        <v>18724476.215625003</v>
      </c>
    </row>
    <row r="12" spans="1:10" x14ac:dyDescent="0.25">
      <c r="A12" s="47"/>
      <c r="B12" s="47" t="s">
        <v>33</v>
      </c>
      <c r="C12" s="48"/>
      <c r="D12" s="11"/>
      <c r="E12" s="49">
        <f>E11</f>
        <v>7489790.486250001</v>
      </c>
      <c r="F12" s="49"/>
      <c r="G12" s="11">
        <f t="shared" si="0"/>
        <v>26214266.701875005</v>
      </c>
    </row>
    <row r="13" spans="1:10" x14ac:dyDescent="0.25">
      <c r="A13" s="47"/>
      <c r="B13" s="47" t="s">
        <v>34</v>
      </c>
      <c r="C13" s="48"/>
      <c r="D13" s="11"/>
      <c r="E13" s="49">
        <f>E12</f>
        <v>7489790.486250001</v>
      </c>
      <c r="F13" s="49"/>
      <c r="G13" s="11">
        <f t="shared" si="0"/>
        <v>33704057.188125007</v>
      </c>
    </row>
    <row r="14" spans="1:10" x14ac:dyDescent="0.25">
      <c r="A14" s="47">
        <v>2024</v>
      </c>
      <c r="B14" s="47" t="s">
        <v>23</v>
      </c>
      <c r="C14" s="49"/>
      <c r="D14" s="11"/>
      <c r="E14" s="11">
        <f>E13</f>
        <v>7489790.486250001</v>
      </c>
      <c r="F14" s="11"/>
      <c r="G14" s="11">
        <f t="shared" si="0"/>
        <v>41193847.674375005</v>
      </c>
    </row>
    <row r="15" spans="1:10" x14ac:dyDescent="0.25">
      <c r="A15" s="47"/>
      <c r="B15" s="47" t="s">
        <v>24</v>
      </c>
      <c r="C15" s="49"/>
      <c r="D15" s="11"/>
      <c r="E15" s="11">
        <f>E14</f>
        <v>7489790.486250001</v>
      </c>
      <c r="F15" s="11"/>
      <c r="G15" s="11">
        <f t="shared" si="0"/>
        <v>48683638.160625003</v>
      </c>
    </row>
    <row r="16" spans="1:10" x14ac:dyDescent="0.25">
      <c r="A16" s="47"/>
      <c r="B16" s="47" t="s">
        <v>25</v>
      </c>
      <c r="C16" s="49"/>
      <c r="D16" s="11"/>
      <c r="E16" s="11">
        <f t="shared" ref="E16:E20" si="1">E15</f>
        <v>7489790.486250001</v>
      </c>
      <c r="F16" s="11"/>
      <c r="G16" s="11">
        <f t="shared" si="0"/>
        <v>56173428.646875001</v>
      </c>
    </row>
    <row r="17" spans="1:11" x14ac:dyDescent="0.25">
      <c r="A17" s="47"/>
      <c r="B17" s="47" t="s">
        <v>26</v>
      </c>
      <c r="C17" s="49"/>
      <c r="D17" s="11"/>
      <c r="E17" s="11">
        <f t="shared" si="1"/>
        <v>7489790.486250001</v>
      </c>
      <c r="F17" s="11"/>
      <c r="G17" s="11">
        <f t="shared" si="0"/>
        <v>63663219.133125</v>
      </c>
    </row>
    <row r="18" spans="1:11" x14ac:dyDescent="0.25">
      <c r="A18" s="47"/>
      <c r="B18" s="47" t="s">
        <v>27</v>
      </c>
      <c r="C18" s="49"/>
      <c r="D18" s="11"/>
      <c r="E18" s="11">
        <f t="shared" si="1"/>
        <v>7489790.486250001</v>
      </c>
      <c r="F18" s="11"/>
      <c r="G18" s="11">
        <f t="shared" si="0"/>
        <v>71153009.619375005</v>
      </c>
    </row>
    <row r="19" spans="1:11" x14ac:dyDescent="0.25">
      <c r="B19" s="47" t="s">
        <v>28</v>
      </c>
      <c r="C19" s="49"/>
      <c r="D19" s="11"/>
      <c r="E19" s="11">
        <f t="shared" si="1"/>
        <v>7489790.486250001</v>
      </c>
      <c r="F19" s="11"/>
      <c r="G19" s="11">
        <f t="shared" si="0"/>
        <v>78642800.105625004</v>
      </c>
    </row>
    <row r="20" spans="1:11" x14ac:dyDescent="0.25">
      <c r="A20" s="47"/>
      <c r="B20" s="47" t="s">
        <v>29</v>
      </c>
      <c r="C20" s="49"/>
      <c r="D20" s="11"/>
      <c r="E20" s="11">
        <f t="shared" si="1"/>
        <v>7489790.486250001</v>
      </c>
      <c r="F20" s="11"/>
      <c r="G20" s="11">
        <f t="shared" si="0"/>
        <v>86132590.591875002</v>
      </c>
    </row>
    <row r="21" spans="1:11" x14ac:dyDescent="0.25">
      <c r="A21" s="47"/>
      <c r="B21" s="47" t="s">
        <v>30</v>
      </c>
      <c r="C21" s="49">
        <f>C9</f>
        <v>32700000</v>
      </c>
      <c r="D21" s="11">
        <f>D9*1.5</f>
        <v>183866228.7525</v>
      </c>
      <c r="E21" s="11">
        <f>E9</f>
        <v>3744895.2431250005</v>
      </c>
      <c r="F21" s="49">
        <f>(D21-C21)/24</f>
        <v>6298592.8646874996</v>
      </c>
      <c r="G21" s="11">
        <f t="shared" si="0"/>
        <v>96176078.699687496</v>
      </c>
      <c r="H21" s="11"/>
    </row>
    <row r="22" spans="1:11" x14ac:dyDescent="0.25">
      <c r="A22" s="47"/>
      <c r="B22" s="47" t="s">
        <v>31</v>
      </c>
      <c r="C22" s="49"/>
      <c r="D22" s="11"/>
      <c r="E22" s="11"/>
      <c r="F22" s="49">
        <f>(D21-C21)/12</f>
        <v>12597185.729374999</v>
      </c>
      <c r="G22" s="11">
        <f t="shared" si="0"/>
        <v>108773264.4290625</v>
      </c>
      <c r="H22" s="11"/>
    </row>
    <row r="23" spans="1:11" x14ac:dyDescent="0.25">
      <c r="A23" s="47"/>
      <c r="B23" s="47" t="s">
        <v>32</v>
      </c>
      <c r="C23" s="49"/>
      <c r="D23" s="11"/>
      <c r="E23" s="11"/>
      <c r="F23" s="11">
        <f>F22</f>
        <v>12597185.729374999</v>
      </c>
      <c r="G23" s="11">
        <f t="shared" si="0"/>
        <v>121370450.15843751</v>
      </c>
    </row>
    <row r="24" spans="1:11" x14ac:dyDescent="0.25">
      <c r="A24" s="47"/>
      <c r="B24" s="47" t="s">
        <v>33</v>
      </c>
      <c r="C24" s="49"/>
      <c r="D24" s="11"/>
      <c r="E24" s="11"/>
      <c r="F24" s="11">
        <f>F23</f>
        <v>12597185.729374999</v>
      </c>
      <c r="G24" s="11">
        <f t="shared" si="0"/>
        <v>133967635.88781251</v>
      </c>
      <c r="H24" s="50"/>
    </row>
    <row r="25" spans="1:11" x14ac:dyDescent="0.25">
      <c r="B25" s="47" t="s">
        <v>34</v>
      </c>
      <c r="C25" s="49"/>
      <c r="D25" s="11"/>
      <c r="E25" s="11"/>
      <c r="F25" s="11">
        <f>F24</f>
        <v>12597185.729374999</v>
      </c>
      <c r="G25" s="51">
        <f t="shared" si="0"/>
        <v>146564821.6171875</v>
      </c>
      <c r="K25" s="11"/>
    </row>
    <row r="26" spans="1:11" x14ac:dyDescent="0.25">
      <c r="G26" s="52">
        <f>G25</f>
        <v>146564821.6171875</v>
      </c>
      <c r="H26" s="11"/>
    </row>
    <row r="27" spans="1:11" ht="15" customHeight="1" x14ac:dyDescent="0.25">
      <c r="G27" s="53"/>
    </row>
    <row r="28" spans="1:11" ht="15" customHeight="1" x14ac:dyDescent="0.25">
      <c r="H28" s="54"/>
    </row>
    <row r="42" spans="10:14" x14ac:dyDescent="0.25">
      <c r="K42" s="1"/>
    </row>
    <row r="43" spans="10:14" x14ac:dyDescent="0.25"/>
    <row r="44" spans="10:14" x14ac:dyDescent="0.25"/>
    <row r="45" spans="10:14" x14ac:dyDescent="0.25">
      <c r="J45" s="55"/>
      <c r="K45" s="55"/>
      <c r="L45" s="55"/>
      <c r="M45" s="55"/>
      <c r="N45" s="55"/>
    </row>
    <row r="46" spans="10:14" x14ac:dyDescent="0.25">
      <c r="J46" s="56"/>
      <c r="K46" s="56"/>
      <c r="L46" s="56"/>
      <c r="M46" s="57"/>
      <c r="N46" s="58"/>
    </row>
    <row r="47" spans="10:14" x14ac:dyDescent="0.25">
      <c r="J47" s="59"/>
      <c r="K47" s="59"/>
      <c r="L47" s="59"/>
      <c r="M47" s="60"/>
      <c r="N47" s="61"/>
    </row>
    <row r="48" spans="10:14" x14ac:dyDescent="0.25">
      <c r="J48" s="56"/>
      <c r="K48" s="56"/>
      <c r="L48" s="56"/>
      <c r="M48" s="57"/>
      <c r="N48" s="58"/>
    </row>
    <row r="49" spans="10:14" x14ac:dyDescent="0.25">
      <c r="J49" s="59"/>
      <c r="K49" s="59"/>
      <c r="L49" s="59"/>
      <c r="M49" s="60"/>
      <c r="N49" s="61"/>
    </row>
    <row r="50" spans="10:14" x14ac:dyDescent="0.25">
      <c r="J50" s="56"/>
      <c r="K50" s="56"/>
      <c r="L50" s="56"/>
      <c r="M50" s="57"/>
      <c r="N50" s="58"/>
    </row>
    <row r="51" spans="10:14" x14ac:dyDescent="0.25">
      <c r="J51" s="59"/>
      <c r="K51" s="59"/>
      <c r="L51" s="59"/>
      <c r="M51" s="60"/>
      <c r="N51" s="61"/>
    </row>
    <row r="52" spans="10:14" x14ac:dyDescent="0.25">
      <c r="J52" s="56"/>
      <c r="K52" s="56"/>
      <c r="L52" s="56"/>
      <c r="M52" s="57"/>
      <c r="N52" s="58"/>
    </row>
    <row r="53" spans="10:14" x14ac:dyDescent="0.25">
      <c r="J53" s="56"/>
      <c r="K53" s="56"/>
      <c r="L53" s="56"/>
      <c r="M53" s="57"/>
      <c r="N53" s="58"/>
    </row>
    <row r="54" spans="10:14" x14ac:dyDescent="0.25">
      <c r="J54" s="56"/>
      <c r="K54" s="56"/>
      <c r="L54" s="56"/>
      <c r="M54" s="57"/>
      <c r="N54" s="58"/>
    </row>
    <row r="55" spans="10:14" x14ac:dyDescent="0.25">
      <c r="J55" s="56"/>
      <c r="K55" s="56"/>
      <c r="L55" s="56"/>
      <c r="M55" s="57"/>
      <c r="N55" s="58"/>
    </row>
    <row r="56" spans="10:14" x14ac:dyDescent="0.25">
      <c r="J56" s="56"/>
      <c r="K56" s="56"/>
      <c r="L56" s="56"/>
      <c r="M56" s="57"/>
      <c r="N56" s="58"/>
    </row>
    <row r="57" spans="10:14" x14ac:dyDescent="0.25">
      <c r="J57" s="56"/>
      <c r="K57" s="56"/>
      <c r="L57" s="56"/>
      <c r="M57" s="57"/>
      <c r="N57" s="58"/>
    </row>
    <row r="58" spans="10:14" x14ac:dyDescent="0.25">
      <c r="J58" s="56"/>
      <c r="K58" s="56"/>
      <c r="L58" s="56"/>
      <c r="M58" s="57"/>
      <c r="N58" s="58"/>
    </row>
    <row r="59" spans="10:14" x14ac:dyDescent="0.25">
      <c r="J59" s="56"/>
      <c r="K59" s="56"/>
      <c r="L59" s="56"/>
      <c r="M59" s="57"/>
      <c r="N59" s="58"/>
    </row>
    <row r="60" spans="10:14" x14ac:dyDescent="0.25">
      <c r="J60" s="56"/>
      <c r="K60" s="56"/>
      <c r="L60" s="56"/>
      <c r="M60" s="57"/>
      <c r="N60" s="58"/>
    </row>
    <row r="61" spans="10:14" x14ac:dyDescent="0.25">
      <c r="J61" s="56"/>
      <c r="K61" s="56"/>
      <c r="L61" s="56"/>
      <c r="M61" s="57"/>
      <c r="N61" s="58"/>
    </row>
    <row r="62" spans="10:14" x14ac:dyDescent="0.25">
      <c r="J62" s="56"/>
      <c r="K62" s="56"/>
      <c r="L62" s="56"/>
      <c r="M62" s="57"/>
      <c r="N62" s="58"/>
    </row>
    <row r="63" spans="10:14" x14ac:dyDescent="0.25">
      <c r="J63" s="56"/>
      <c r="K63" s="56"/>
      <c r="L63" s="56"/>
      <c r="M63" s="57"/>
      <c r="N63" s="58"/>
    </row>
    <row r="64" spans="10:14" x14ac:dyDescent="0.25">
      <c r="J64" s="56"/>
      <c r="K64" s="56"/>
      <c r="L64" s="56"/>
      <c r="M64" s="57"/>
      <c r="N64" s="58"/>
    </row>
    <row r="65" spans="10:14" x14ac:dyDescent="0.25">
      <c r="J65" s="56"/>
      <c r="K65" s="56"/>
      <c r="L65" s="56"/>
      <c r="M65" s="57"/>
      <c r="N65" s="58"/>
    </row>
    <row r="66" spans="10:14" x14ac:dyDescent="0.25">
      <c r="J66" s="56"/>
      <c r="K66" s="56"/>
      <c r="L66" s="56"/>
      <c r="M66" s="57"/>
      <c r="N66" s="58"/>
    </row>
    <row r="67" spans="10:14" x14ac:dyDescent="0.25">
      <c r="J67" s="56"/>
      <c r="K67" s="56"/>
      <c r="L67" s="56"/>
      <c r="M67" s="57"/>
      <c r="N67" s="58"/>
    </row>
    <row r="68" spans="10:14" x14ac:dyDescent="0.25">
      <c r="J68" s="56"/>
      <c r="K68" s="56"/>
      <c r="L68" s="56"/>
      <c r="M68" s="57"/>
      <c r="N68" s="58"/>
    </row>
    <row r="69" spans="10:14" x14ac:dyDescent="0.25">
      <c r="J69" s="56"/>
      <c r="K69" s="56"/>
      <c r="L69" s="56"/>
      <c r="M69" s="57"/>
      <c r="N69" s="58"/>
    </row>
    <row r="70" spans="10:14" x14ac:dyDescent="0.25">
      <c r="J70" s="56"/>
      <c r="K70" s="56"/>
      <c r="L70" s="56"/>
      <c r="M70" s="57"/>
      <c r="N70" s="58"/>
    </row>
    <row r="71" spans="10:14" x14ac:dyDescent="0.25">
      <c r="J71" s="56"/>
      <c r="K71" s="56"/>
      <c r="L71" s="56"/>
      <c r="M71" s="57"/>
      <c r="N71" s="58"/>
    </row>
    <row r="72" spans="10:14" x14ac:dyDescent="0.25">
      <c r="J72" s="56"/>
      <c r="K72" s="56"/>
      <c r="L72" s="56"/>
      <c r="M72" s="57"/>
      <c r="N72" s="58"/>
    </row>
    <row r="73" spans="10:14" x14ac:dyDescent="0.25">
      <c r="J73" s="56"/>
      <c r="K73" s="56"/>
      <c r="L73" s="56"/>
      <c r="M73" s="57"/>
      <c r="N73" s="58"/>
    </row>
    <row r="74" spans="10:14" x14ac:dyDescent="0.25">
      <c r="J74" s="56"/>
      <c r="K74" s="56"/>
      <c r="L74" s="56"/>
      <c r="M74" s="57"/>
      <c r="N74" s="58"/>
    </row>
    <row r="75" spans="10:14" x14ac:dyDescent="0.25">
      <c r="J75" s="56"/>
      <c r="K75" s="56"/>
      <c r="L75" s="56"/>
      <c r="M75" s="57"/>
      <c r="N75" s="58"/>
    </row>
    <row r="76" spans="10:14" x14ac:dyDescent="0.25">
      <c r="J76" s="56"/>
      <c r="K76" s="56"/>
      <c r="L76" s="56"/>
      <c r="M76" s="57"/>
      <c r="N76" s="58"/>
    </row>
    <row r="77" spans="10:14" x14ac:dyDescent="0.25">
      <c r="J77" s="56"/>
      <c r="K77" s="56"/>
      <c r="L77" s="56"/>
      <c r="M77" s="57"/>
      <c r="N77" s="58"/>
    </row>
    <row r="78" spans="10:14" x14ac:dyDescent="0.25">
      <c r="J78" s="56"/>
      <c r="K78" s="56"/>
      <c r="L78" s="56"/>
      <c r="M78" s="57"/>
      <c r="N78" s="58"/>
    </row>
    <row r="79" spans="10:14" x14ac:dyDescent="0.25">
      <c r="J79" s="56"/>
      <c r="K79" s="56"/>
      <c r="L79" s="56"/>
      <c r="M79" s="57"/>
      <c r="N79" s="58"/>
    </row>
    <row r="80" spans="10:14" x14ac:dyDescent="0.25">
      <c r="J80" s="56"/>
      <c r="K80" s="56"/>
      <c r="L80" s="56"/>
      <c r="M80" s="57"/>
      <c r="N80" s="58"/>
    </row>
    <row r="81" spans="10:14" x14ac:dyDescent="0.25">
      <c r="J81" s="56"/>
      <c r="K81" s="56"/>
      <c r="L81" s="56"/>
      <c r="M81" s="57"/>
      <c r="N81" s="58"/>
    </row>
    <row r="82" spans="10:14" x14ac:dyDescent="0.25">
      <c r="J82" s="56"/>
      <c r="K82" s="56"/>
      <c r="L82" s="56"/>
      <c r="M82" s="57"/>
      <c r="N82" s="58"/>
    </row>
    <row r="83" spans="10:14" x14ac:dyDescent="0.25">
      <c r="J83" s="56"/>
      <c r="K83" s="56"/>
      <c r="L83" s="56"/>
      <c r="M83" s="57"/>
      <c r="N83" s="58"/>
    </row>
    <row r="84" spans="10:14" x14ac:dyDescent="0.25">
      <c r="J84" s="56"/>
      <c r="K84" s="56"/>
      <c r="L84" s="56"/>
      <c r="M84" s="57"/>
      <c r="N84" s="58"/>
    </row>
    <row r="85" spans="10:14" x14ac:dyDescent="0.25">
      <c r="J85" s="56"/>
      <c r="K85" s="56"/>
      <c r="L85" s="56"/>
      <c r="M85" s="57"/>
      <c r="N85" s="58"/>
    </row>
    <row r="86" spans="10:14" x14ac:dyDescent="0.25">
      <c r="J86" s="56"/>
      <c r="K86" s="56"/>
      <c r="L86" s="56"/>
      <c r="M86" s="57"/>
      <c r="N86" s="58"/>
    </row>
    <row r="87" spans="10:14" x14ac:dyDescent="0.25">
      <c r="J87" s="56"/>
      <c r="K87" s="56"/>
      <c r="L87" s="56"/>
      <c r="M87" s="57"/>
      <c r="N87" s="58"/>
    </row>
    <row r="88" spans="10:14" x14ac:dyDescent="0.25">
      <c r="J88" s="56"/>
      <c r="K88" s="56"/>
      <c r="L88" s="56"/>
      <c r="M88" s="57"/>
      <c r="N88" s="58"/>
    </row>
    <row r="89" spans="10:14" x14ac:dyDescent="0.25">
      <c r="J89" s="56"/>
      <c r="K89" s="56"/>
      <c r="L89" s="56"/>
      <c r="M89" s="57"/>
      <c r="N89" s="58"/>
    </row>
    <row r="90" spans="10:14" x14ac:dyDescent="0.25">
      <c r="J90" s="56"/>
      <c r="K90" s="56"/>
      <c r="L90" s="56"/>
      <c r="M90" s="57"/>
      <c r="N90" s="58"/>
    </row>
    <row r="91" spans="10:14" x14ac:dyDescent="0.25">
      <c r="J91" s="56"/>
      <c r="K91" s="56"/>
      <c r="L91" s="56"/>
      <c r="M91" s="57"/>
      <c r="N91" s="58"/>
    </row>
    <row r="92" spans="10:14" x14ac:dyDescent="0.25">
      <c r="J92" s="56"/>
      <c r="K92" s="56"/>
      <c r="L92" s="56"/>
      <c r="M92" s="57"/>
      <c r="N92" s="58"/>
    </row>
    <row r="93" spans="10:14" x14ac:dyDescent="0.25">
      <c r="J93" s="56"/>
      <c r="K93" s="56"/>
      <c r="L93" s="56"/>
      <c r="M93" s="57"/>
      <c r="N93" s="58"/>
    </row>
    <row r="94" spans="10:14" x14ac:dyDescent="0.25">
      <c r="J94" s="56"/>
      <c r="K94" s="56"/>
      <c r="L94" s="56"/>
      <c r="M94" s="57"/>
      <c r="N94" s="58"/>
    </row>
    <row r="95" spans="10:14" x14ac:dyDescent="0.25">
      <c r="J95" s="56"/>
      <c r="K95" s="56"/>
      <c r="L95" s="56"/>
      <c r="M95" s="57"/>
      <c r="N95" s="58"/>
    </row>
    <row r="96" spans="10:14" x14ac:dyDescent="0.25">
      <c r="J96" s="56"/>
      <c r="K96" s="56"/>
      <c r="L96" s="56"/>
      <c r="M96" s="57"/>
      <c r="N96" s="58"/>
    </row>
    <row r="97" spans="10:14" x14ac:dyDescent="0.25">
      <c r="J97" s="56"/>
      <c r="K97" s="56"/>
      <c r="L97" s="56"/>
      <c r="M97" s="57"/>
      <c r="N97" s="58"/>
    </row>
    <row r="98" spans="10:14" x14ac:dyDescent="0.25">
      <c r="J98" s="56"/>
      <c r="K98" s="56"/>
      <c r="L98" s="56"/>
      <c r="M98" s="57"/>
      <c r="N98" s="58"/>
    </row>
    <row r="99" spans="10:14" x14ac:dyDescent="0.25">
      <c r="J99" s="56"/>
      <c r="K99" s="56"/>
      <c r="L99" s="56"/>
      <c r="M99" s="57"/>
      <c r="N99" s="58"/>
    </row>
    <row r="100" spans="10:14" x14ac:dyDescent="0.25">
      <c r="J100" s="56"/>
      <c r="K100" s="56"/>
      <c r="L100" s="56"/>
      <c r="M100" s="57"/>
      <c r="N100" s="58"/>
    </row>
    <row r="101" spans="10:14" x14ac:dyDescent="0.25">
      <c r="J101" s="56"/>
      <c r="K101" s="56"/>
      <c r="L101" s="56"/>
      <c r="M101" s="57"/>
      <c r="N101" s="58"/>
    </row>
    <row r="102" spans="10:14" x14ac:dyDescent="0.25">
      <c r="J102" s="56"/>
      <c r="K102" s="56"/>
      <c r="L102" s="56"/>
      <c r="M102" s="57"/>
      <c r="N102" s="58"/>
    </row>
    <row r="103" spans="10:14" x14ac:dyDescent="0.25">
      <c r="J103" s="56"/>
      <c r="K103" s="56"/>
      <c r="L103" s="56"/>
      <c r="M103" s="57"/>
      <c r="N103" s="58"/>
    </row>
    <row r="104" spans="10:14" x14ac:dyDescent="0.25">
      <c r="J104" s="56"/>
      <c r="K104" s="56"/>
      <c r="L104" s="56"/>
      <c r="M104" s="57"/>
      <c r="N104" s="58"/>
    </row>
    <row r="105" spans="10:14" x14ac:dyDescent="0.25">
      <c r="J105" s="56"/>
      <c r="K105" s="56"/>
      <c r="L105" s="56"/>
      <c r="M105" s="57"/>
      <c r="N105" s="58"/>
    </row>
    <row r="106" spans="10:14" x14ac:dyDescent="0.25">
      <c r="J106" s="56"/>
      <c r="K106" s="56"/>
      <c r="L106" s="56"/>
      <c r="M106" s="57"/>
      <c r="N106" s="58"/>
    </row>
    <row r="107" spans="10:14" x14ac:dyDescent="0.25">
      <c r="J107" s="56"/>
      <c r="K107" s="56"/>
      <c r="L107" s="56"/>
      <c r="M107" s="57"/>
      <c r="N107" s="58"/>
    </row>
    <row r="108" spans="10:14" x14ac:dyDescent="0.25">
      <c r="J108" s="56"/>
      <c r="K108" s="56"/>
      <c r="L108" s="56"/>
      <c r="M108" s="57"/>
      <c r="N108" s="58"/>
    </row>
    <row r="109" spans="10:14" x14ac:dyDescent="0.25">
      <c r="J109" s="56"/>
      <c r="K109" s="56"/>
      <c r="L109" s="56"/>
      <c r="M109" s="57"/>
      <c r="N109" s="58"/>
    </row>
    <row r="110" spans="10:14" x14ac:dyDescent="0.25">
      <c r="J110" s="56"/>
      <c r="K110" s="56"/>
      <c r="L110" s="56"/>
      <c r="M110" s="57"/>
      <c r="N110" s="58"/>
    </row>
    <row r="111" spans="10:14" x14ac:dyDescent="0.25">
      <c r="J111" s="56"/>
      <c r="K111" s="56"/>
      <c r="L111" s="56"/>
      <c r="M111" s="57"/>
      <c r="N111" s="58"/>
    </row>
    <row r="112" spans="10:14" x14ac:dyDescent="0.25">
      <c r="J112" s="56"/>
      <c r="K112" s="56"/>
      <c r="L112" s="56"/>
      <c r="M112" s="57"/>
      <c r="N112" s="58"/>
    </row>
    <row r="113" spans="10:14" x14ac:dyDescent="0.25">
      <c r="J113" s="56"/>
      <c r="K113" s="56"/>
      <c r="L113" s="56"/>
      <c r="M113" s="57"/>
      <c r="N113" s="58"/>
    </row>
    <row r="114" spans="10:14" x14ac:dyDescent="0.25">
      <c r="J114" s="56"/>
      <c r="K114" s="56"/>
      <c r="L114" s="56"/>
      <c r="M114" s="57"/>
      <c r="N114" s="58"/>
    </row>
    <row r="115" spans="10:14" x14ac:dyDescent="0.25">
      <c r="J115" s="56"/>
      <c r="K115" s="56"/>
      <c r="L115" s="56"/>
      <c r="M115" s="57"/>
      <c r="N115" s="58"/>
    </row>
    <row r="116" spans="10:14" x14ac:dyDescent="0.25">
      <c r="J116" s="56"/>
      <c r="K116" s="56"/>
      <c r="L116" s="56"/>
      <c r="M116" s="57"/>
      <c r="N116" s="58"/>
    </row>
    <row r="117" spans="10:14" x14ac:dyDescent="0.25">
      <c r="J117" s="56"/>
      <c r="K117" s="56"/>
      <c r="L117" s="56"/>
      <c r="M117" s="57"/>
      <c r="N117" s="58"/>
    </row>
  </sheetData>
  <pageMargins left="0.7" right="0.7" top="0.75" bottom="0.75" header="0.3" footer="0.3"/>
  <pageSetup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989E-707D-44D8-9996-044F497386AD}">
  <dimension ref="A2:V44"/>
  <sheetViews>
    <sheetView view="pageBreakPreview" zoomScale="85" zoomScaleNormal="100" zoomScaleSheetLayoutView="85" workbookViewId="0"/>
  </sheetViews>
  <sheetFormatPr defaultColWidth="9.140625" defaultRowHeight="15" x14ac:dyDescent="0.25"/>
  <cols>
    <col min="1" max="1" width="35.42578125" style="2" customWidth="1"/>
    <col min="2" max="2" width="14.28515625" style="2" bestFit="1" customWidth="1"/>
    <col min="3" max="4" width="9.140625" style="2"/>
    <col min="5" max="5" width="3.7109375" style="2" customWidth="1"/>
    <col min="6" max="20" width="9.140625" style="2"/>
    <col min="21" max="21" width="13.28515625" style="2" bestFit="1" customWidth="1"/>
    <col min="22" max="16384" width="9.140625" style="2"/>
  </cols>
  <sheetData>
    <row r="2" spans="1:2" x14ac:dyDescent="0.25">
      <c r="A2" s="1" t="s">
        <v>0</v>
      </c>
    </row>
    <row r="3" spans="1:2" x14ac:dyDescent="0.25">
      <c r="A3" s="1" t="s">
        <v>54</v>
      </c>
    </row>
    <row r="6" spans="1:2" x14ac:dyDescent="0.25">
      <c r="B6" s="3"/>
    </row>
    <row r="7" spans="1:2" x14ac:dyDescent="0.25">
      <c r="A7" s="2" t="s">
        <v>55</v>
      </c>
      <c r="B7" s="3">
        <v>3000000000</v>
      </c>
    </row>
    <row r="8" spans="1:2" x14ac:dyDescent="0.25">
      <c r="A8" s="2" t="s">
        <v>56</v>
      </c>
      <c r="B8" s="3">
        <f>B7/10</f>
        <v>300000000</v>
      </c>
    </row>
    <row r="9" spans="1:2" x14ac:dyDescent="0.25">
      <c r="B9" s="3"/>
    </row>
    <row r="10" spans="1:2" x14ac:dyDescent="0.25">
      <c r="A10" s="2" t="s">
        <v>57</v>
      </c>
      <c r="B10" s="3">
        <f>B8*0.8</f>
        <v>240000000</v>
      </c>
    </row>
    <row r="11" spans="1:2" x14ac:dyDescent="0.25">
      <c r="A11" s="2" t="s">
        <v>58</v>
      </c>
      <c r="B11" s="4">
        <v>4.6185337587966467E-2</v>
      </c>
    </row>
    <row r="12" spans="1:2" x14ac:dyDescent="0.25">
      <c r="A12" s="2" t="s">
        <v>59</v>
      </c>
      <c r="B12" s="3">
        <f>B10*B11</f>
        <v>11084481.021111952</v>
      </c>
    </row>
    <row r="13" spans="1:2" x14ac:dyDescent="0.25">
      <c r="B13" s="3"/>
    </row>
    <row r="14" spans="1:2" x14ac:dyDescent="0.25">
      <c r="B14" s="3"/>
    </row>
    <row r="15" spans="1:2" x14ac:dyDescent="0.25">
      <c r="B15" s="3"/>
    </row>
    <row r="16" spans="1:2" x14ac:dyDescent="0.25">
      <c r="B16" s="3"/>
    </row>
    <row r="17" spans="2:22" x14ac:dyDescent="0.25">
      <c r="B17" s="3"/>
    </row>
    <row r="18" spans="2:22" x14ac:dyDescent="0.25">
      <c r="B18" s="3"/>
    </row>
    <row r="19" spans="2:22" x14ac:dyDescent="0.25">
      <c r="B19" s="3"/>
    </row>
    <row r="20" spans="2:22" x14ac:dyDescent="0.25">
      <c r="B20" s="3"/>
      <c r="U20" s="3"/>
    </row>
    <row r="21" spans="2:22" x14ac:dyDescent="0.25">
      <c r="U21" s="3"/>
    </row>
    <row r="22" spans="2:22" x14ac:dyDescent="0.25">
      <c r="U22" s="3"/>
    </row>
    <row r="23" spans="2:22" x14ac:dyDescent="0.25">
      <c r="U23" s="3"/>
      <c r="V23" s="41"/>
    </row>
    <row r="25" spans="2:22" x14ac:dyDescent="0.25">
      <c r="U25" s="3"/>
    </row>
    <row r="42" spans="1:8" x14ac:dyDescent="0.25">
      <c r="A42" s="42"/>
      <c r="C42" s="12"/>
      <c r="D42" s="12"/>
      <c r="E42" s="12"/>
      <c r="F42" s="12"/>
      <c r="G42" s="12"/>
      <c r="H42" s="12"/>
    </row>
    <row r="43" spans="1:8" x14ac:dyDescent="0.25">
      <c r="A43" s="42"/>
      <c r="C43" s="12"/>
      <c r="D43" s="12"/>
      <c r="E43" s="12"/>
      <c r="F43" s="12"/>
      <c r="G43" s="12"/>
      <c r="H43" s="12"/>
    </row>
    <row r="44" spans="1:8" x14ac:dyDescent="0.25">
      <c r="A44" s="42"/>
      <c r="C44" s="12"/>
      <c r="D44" s="12"/>
      <c r="E44" s="12"/>
      <c r="F44" s="12"/>
      <c r="G44" s="12"/>
      <c r="H44" s="1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ICA - Prem</vt:lpstr>
      <vt:lpstr>ICA - Amort</vt:lpstr>
      <vt:lpstr>ICA - Deferral</vt:lpstr>
      <vt:lpstr>CFF</vt:lpstr>
      <vt:lpstr>CFF!Print_Area</vt:lpstr>
      <vt:lpstr>'ICA - Amort'!Print_Area</vt:lpstr>
      <vt:lpstr>'ICA - Deferral'!Print_Area</vt:lpstr>
      <vt:lpstr>'ICA - Prem'!Print_Area</vt:lpstr>
    </vt:vector>
  </TitlesOfParts>
  <Company>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Highsmith, Nicholas (PacifiCorp)</dc:creator>
  <cp:lastModifiedBy>Gutierrez, Santiago (PacifiCorp)</cp:lastModifiedBy>
  <cp:lastPrinted>2024-05-30T06:16:27Z</cp:lastPrinted>
  <dcterms:created xsi:type="dcterms:W3CDTF">2024-05-21T18:54:33Z</dcterms:created>
  <dcterms:modified xsi:type="dcterms:W3CDTF">2024-05-30T06:23:22Z</dcterms:modified>
</cp:coreProperties>
</file>